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т методиста 3 и 4 курс\Туры\"/>
    </mc:Choice>
  </mc:AlternateContent>
  <bookViews>
    <workbookView xWindow="360" yWindow="405" windowWidth="15600" windowHeight="7740" tabRatio="689" activeTab="3"/>
  </bookViews>
  <sheets>
    <sheet name="титул" sheetId="16" r:id="rId1"/>
    <sheet name="график" sheetId="8" r:id="rId2"/>
    <sheet name="график1" sheetId="15" r:id="rId3"/>
    <sheet name="план" sheetId="19" r:id="rId4"/>
  </sheets>
  <definedNames>
    <definedName name="_xlnm.Print_Area" localSheetId="1">график!$A$1:$BA$17</definedName>
  </definedNames>
  <calcPr calcId="152511"/>
</workbook>
</file>

<file path=xl/calcChain.xml><?xml version="1.0" encoding="utf-8"?>
<calcChain xmlns="http://schemas.openxmlformats.org/spreadsheetml/2006/main">
  <c r="D51" i="19" l="1"/>
  <c r="D50" i="19"/>
  <c r="D49" i="19"/>
  <c r="D42" i="19" l="1"/>
  <c r="D78" i="19" l="1"/>
  <c r="D77" i="19"/>
  <c r="D76" i="19" s="1"/>
  <c r="P76" i="19"/>
  <c r="O76" i="19"/>
  <c r="N76" i="19"/>
  <c r="M76" i="19"/>
  <c r="L76" i="19"/>
  <c r="K76" i="19"/>
  <c r="G76" i="19"/>
  <c r="F76" i="19"/>
  <c r="E76" i="19"/>
  <c r="D73" i="19"/>
  <c r="D71" i="19" s="1"/>
  <c r="D72" i="19"/>
  <c r="P71" i="19"/>
  <c r="O71" i="19"/>
  <c r="N71" i="19"/>
  <c r="M71" i="19"/>
  <c r="L71" i="19"/>
  <c r="K71" i="19"/>
  <c r="G71" i="19"/>
  <c r="F71" i="19"/>
  <c r="E71" i="19"/>
  <c r="D67" i="19"/>
  <c r="D66" i="19"/>
  <c r="P65" i="19"/>
  <c r="O65" i="19"/>
  <c r="N65" i="19"/>
  <c r="M65" i="19"/>
  <c r="L65" i="19"/>
  <c r="K65" i="19"/>
  <c r="G65" i="19"/>
  <c r="F65" i="19"/>
  <c r="E65" i="19"/>
  <c r="D62" i="19"/>
  <c r="D60" i="19" s="1"/>
  <c r="D61" i="19"/>
  <c r="P60" i="19"/>
  <c r="O60" i="19"/>
  <c r="N60" i="19"/>
  <c r="M60" i="19"/>
  <c r="L60" i="19"/>
  <c r="K60" i="19"/>
  <c r="G60" i="19"/>
  <c r="F60" i="19"/>
  <c r="E60" i="19"/>
  <c r="G56" i="19"/>
  <c r="G54" i="19" s="1"/>
  <c r="D56" i="19"/>
  <c r="D55" i="19"/>
  <c r="P54" i="19"/>
  <c r="O54" i="19"/>
  <c r="N54" i="19"/>
  <c r="M54" i="19"/>
  <c r="L54" i="19"/>
  <c r="L53" i="19" s="1"/>
  <c r="K54" i="19"/>
  <c r="H54" i="19"/>
  <c r="F54" i="19"/>
  <c r="E54" i="19"/>
  <c r="E53" i="19" s="1"/>
  <c r="H53" i="19"/>
  <c r="H40" i="19" s="1"/>
  <c r="H24" i="19" s="1"/>
  <c r="H7" i="19" s="1"/>
  <c r="D48" i="19"/>
  <c r="D47" i="19"/>
  <c r="D46" i="19"/>
  <c r="D45" i="19"/>
  <c r="D44" i="19"/>
  <c r="D43" i="19"/>
  <c r="P41" i="19"/>
  <c r="O41" i="19"/>
  <c r="N41" i="19"/>
  <c r="M41" i="19"/>
  <c r="L41" i="19"/>
  <c r="K41" i="19"/>
  <c r="G41" i="19"/>
  <c r="F41" i="19"/>
  <c r="E41" i="19"/>
  <c r="D38" i="19"/>
  <c r="D37" i="19"/>
  <c r="D36" i="19"/>
  <c r="P35" i="19"/>
  <c r="O35" i="19"/>
  <c r="N35" i="19"/>
  <c r="M35" i="19"/>
  <c r="L35" i="19"/>
  <c r="K35" i="19"/>
  <c r="G35" i="19"/>
  <c r="F35" i="19"/>
  <c r="E35" i="19"/>
  <c r="D33" i="19"/>
  <c r="D32" i="19"/>
  <c r="D31" i="19"/>
  <c r="D30" i="19"/>
  <c r="D29" i="19"/>
  <c r="D28" i="19"/>
  <c r="D27" i="19"/>
  <c r="D26" i="19"/>
  <c r="P25" i="19"/>
  <c r="O25" i="19"/>
  <c r="N25" i="19"/>
  <c r="M25" i="19"/>
  <c r="L25" i="19"/>
  <c r="K25" i="19"/>
  <c r="G25" i="19"/>
  <c r="F25" i="19"/>
  <c r="E25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J8" i="19"/>
  <c r="I8" i="19"/>
  <c r="G8" i="19"/>
  <c r="F8" i="19"/>
  <c r="E8" i="19"/>
  <c r="J7" i="19"/>
  <c r="I7" i="19"/>
  <c r="K13" i="15"/>
  <c r="I13" i="15"/>
  <c r="B13" i="15"/>
  <c r="P53" i="19" l="1"/>
  <c r="N53" i="19"/>
  <c r="N40" i="19" s="1"/>
  <c r="N24" i="19" s="1"/>
  <c r="N7" i="19" s="1"/>
  <c r="M53" i="19"/>
  <c r="M40" i="19" s="1"/>
  <c r="M24" i="19" s="1"/>
  <c r="M7" i="19" s="1"/>
  <c r="D54" i="19"/>
  <c r="D65" i="19"/>
  <c r="D53" i="19" s="1"/>
  <c r="K53" i="19"/>
  <c r="O53" i="19"/>
  <c r="O40" i="19" s="1"/>
  <c r="O24" i="19" s="1"/>
  <c r="O7" i="19" s="1"/>
  <c r="G53" i="19"/>
  <c r="G40" i="19" s="1"/>
  <c r="G24" i="19" s="1"/>
  <c r="G7" i="19" s="1"/>
  <c r="P40" i="19"/>
  <c r="P24" i="19" s="1"/>
  <c r="P7" i="19" s="1"/>
  <c r="K40" i="19"/>
  <c r="F53" i="19"/>
  <c r="D41" i="19"/>
  <c r="E40" i="19"/>
  <c r="E24" i="19" s="1"/>
  <c r="E7" i="19" s="1"/>
  <c r="L40" i="19"/>
  <c r="L24" i="19" s="1"/>
  <c r="L7" i="19" s="1"/>
  <c r="D35" i="19"/>
  <c r="D8" i="19"/>
  <c r="F40" i="19"/>
  <c r="F24" i="19" s="1"/>
  <c r="F7" i="19" s="1"/>
  <c r="D25" i="19"/>
  <c r="K24" i="19"/>
  <c r="K7" i="19" s="1"/>
  <c r="D40" i="19" l="1"/>
  <c r="D24" i="19" s="1"/>
  <c r="D7" i="19" s="1"/>
  <c r="J13" i="15"/>
  <c r="G13" i="15"/>
  <c r="E13" i="15"/>
  <c r="D13" i="15"/>
  <c r="L10" i="15"/>
  <c r="L11" i="15"/>
  <c r="L12" i="15"/>
  <c r="L9" i="15"/>
  <c r="L13" i="15" l="1"/>
</calcChain>
</file>

<file path=xl/sharedStrings.xml><?xml version="1.0" encoding="utf-8"?>
<sst xmlns="http://schemas.openxmlformats.org/spreadsheetml/2006/main" count="426" uniqueCount="286">
  <si>
    <t>III</t>
  </si>
  <si>
    <t>::</t>
  </si>
  <si>
    <t>=</t>
  </si>
  <si>
    <t>Промежуточная аттестация</t>
  </si>
  <si>
    <t>ОУ</t>
  </si>
  <si>
    <t>ОО</t>
  </si>
  <si>
    <t>сентябрь</t>
  </si>
  <si>
    <t>29 IX   5    X</t>
  </si>
  <si>
    <t>октябрь</t>
  </si>
  <si>
    <t>27 Х         2  XI</t>
  </si>
  <si>
    <t>ноябрь</t>
  </si>
  <si>
    <t>декабрь</t>
  </si>
  <si>
    <t>26   I     1    II</t>
  </si>
  <si>
    <t>январь</t>
  </si>
  <si>
    <t>23 II   1  III</t>
  </si>
  <si>
    <t>февраль</t>
  </si>
  <si>
    <t>30 III   5   IV</t>
  </si>
  <si>
    <t>март</t>
  </si>
  <si>
    <t>27  IV   3   V</t>
  </si>
  <si>
    <t>29  VI 5 VII</t>
  </si>
  <si>
    <t>апрель</t>
  </si>
  <si>
    <t>май</t>
  </si>
  <si>
    <t>июнь</t>
  </si>
  <si>
    <t>июль</t>
  </si>
  <si>
    <t>август</t>
  </si>
  <si>
    <t xml:space="preserve">27   VII   2   VIII </t>
  </si>
  <si>
    <t>29 XII  4      I</t>
  </si>
  <si>
    <t>Х</t>
  </si>
  <si>
    <t xml:space="preserve">Теоретическое            обучение </t>
  </si>
  <si>
    <t>Учебная практика, проводимая непрерывно                                                          (концентрированно)</t>
  </si>
  <si>
    <t>Учебная практика,                    проводимая путем чередования с теоретическими занятиями (рассредоточено)</t>
  </si>
  <si>
    <t>Итоговая государственная             аттестация</t>
  </si>
  <si>
    <t>Канукулы</t>
  </si>
  <si>
    <t>Производственная практика, проводимая      непрерывно                  (концентрированно)</t>
  </si>
  <si>
    <t>к    у    р    с</t>
  </si>
  <si>
    <t>оо</t>
  </si>
  <si>
    <t>х</t>
  </si>
  <si>
    <t xml:space="preserve">Обозначения                                                             </t>
  </si>
  <si>
    <t>всего</t>
  </si>
  <si>
    <t>1 курс</t>
  </si>
  <si>
    <t>2 курс</t>
  </si>
  <si>
    <t>3 курс</t>
  </si>
  <si>
    <t>4 курс</t>
  </si>
  <si>
    <t>1.      График учебного процесса</t>
  </si>
  <si>
    <t xml:space="preserve">курсы              </t>
  </si>
  <si>
    <t>Государственная (итоговая) аттестация</t>
  </si>
  <si>
    <t>учебной практики</t>
  </si>
  <si>
    <t>экзаменов</t>
  </si>
  <si>
    <t>дифференцированных зачетов</t>
  </si>
  <si>
    <t>дисциплин и МДК</t>
  </si>
  <si>
    <t>Всего</t>
  </si>
  <si>
    <t>Преддипломная практика</t>
  </si>
  <si>
    <t>ГИА</t>
  </si>
  <si>
    <t>Государственная итоговая аттестация</t>
  </si>
  <si>
    <t>УЧЕБНЫЙ ПЛАН</t>
  </si>
  <si>
    <t>специальности среднего профессионального образования</t>
  </si>
  <si>
    <t>по программе углубленной подготовки</t>
  </si>
  <si>
    <t>Преддипломная</t>
  </si>
  <si>
    <t xml:space="preserve">По профилю специальности </t>
  </si>
  <si>
    <t>Производственная практика</t>
  </si>
  <si>
    <t>Каникулы</t>
  </si>
  <si>
    <t>Всего           (по курсам)</t>
  </si>
  <si>
    <t xml:space="preserve">  Государственная (итоговая) аттестация</t>
  </si>
  <si>
    <t xml:space="preserve">Промежуточная аттестация </t>
  </si>
  <si>
    <t>самостоятельная учебная работа</t>
  </si>
  <si>
    <t>обязательная аудиторная</t>
  </si>
  <si>
    <t>всего занятий</t>
  </si>
  <si>
    <t>учебная нагрузка обучающихся (час.)</t>
  </si>
  <si>
    <t>распределение обязательной (аудиторной) нагрузки по курсам и семестрам (час. в семестр)</t>
  </si>
  <si>
    <t>курсовых работ (проектов)</t>
  </si>
  <si>
    <t>История</t>
  </si>
  <si>
    <t>Математика</t>
  </si>
  <si>
    <t>Физическая культура</t>
  </si>
  <si>
    <t>ОБЖ</t>
  </si>
  <si>
    <t>ОГСЭ.00</t>
  </si>
  <si>
    <t>Общий гуманитарный и социально-экономический цикл</t>
  </si>
  <si>
    <t>Основы философии</t>
  </si>
  <si>
    <t>Психология общения</t>
  </si>
  <si>
    <t>Иностранный язык</t>
  </si>
  <si>
    <t>ЕН.00</t>
  </si>
  <si>
    <t>П.00</t>
  </si>
  <si>
    <t>Профессиональный цикл</t>
  </si>
  <si>
    <t>ОП.00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</si>
  <si>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</si>
  <si>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</si>
  <si>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</si>
  <si>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</si>
  <si>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МДК.01.01</t>
  </si>
  <si>
    <t>ПМ.02</t>
  </si>
  <si>
    <t>МДК.02.01</t>
  </si>
  <si>
    <t>МДК.03.01</t>
  </si>
  <si>
    <t>ПМ.04</t>
  </si>
  <si>
    <t>МДК.04.01</t>
  </si>
  <si>
    <t>ПМ.03</t>
  </si>
  <si>
    <t>ОГСЭ.01</t>
  </si>
  <si>
    <t>ЕН.01</t>
  </si>
  <si>
    <t>Информатика и ИКТ в профессиональной деятельности</t>
  </si>
  <si>
    <t>ОП.01</t>
  </si>
  <si>
    <t>ПМ.01</t>
  </si>
  <si>
    <t>МДК.01.02</t>
  </si>
  <si>
    <t>ОП.02</t>
  </si>
  <si>
    <t>ОП.03</t>
  </si>
  <si>
    <t>ОП.04</t>
  </si>
  <si>
    <t>ОП.05</t>
  </si>
  <si>
    <t>ЕН.02</t>
  </si>
  <si>
    <t>ОГСЭ.02</t>
  </si>
  <si>
    <t>ОГСЭ.03</t>
  </si>
  <si>
    <t>ОГСЭ.04</t>
  </si>
  <si>
    <t>ОГСЭ.05</t>
  </si>
  <si>
    <t>Наименование циклов, дисциплин, профессиональных модулей, МДК, практик</t>
  </si>
  <si>
    <t>Формы промежуточной аттестации</t>
  </si>
  <si>
    <t>Русский язык и культура речи</t>
  </si>
  <si>
    <t>Экологические основы природопользования</t>
  </si>
  <si>
    <t>зачетов</t>
  </si>
  <si>
    <t>максимальная</t>
  </si>
  <si>
    <t>1 сем       17 н.</t>
  </si>
  <si>
    <t>2 сем     22 н.</t>
  </si>
  <si>
    <t>3 сем     16 н.</t>
  </si>
  <si>
    <t>4 сем    18 н.</t>
  </si>
  <si>
    <t>Математический и общий естественнонаучный цикл</t>
  </si>
  <si>
    <t>лабораторных и практических занятий</t>
  </si>
  <si>
    <t>Консультации на учебную группу по 100 часов в год (всего 400 час)</t>
  </si>
  <si>
    <t>___________________________________________________________</t>
  </si>
  <si>
    <t>1</t>
  </si>
  <si>
    <t xml:space="preserve">индекс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</si>
  <si>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ОГСЭ.06</t>
  </si>
  <si>
    <t>ОГСЭ.08</t>
  </si>
  <si>
    <t>ОГСЭ.09</t>
  </si>
  <si>
    <t>ЕН.03</t>
  </si>
  <si>
    <t>ОП.06</t>
  </si>
  <si>
    <t>ОП.07</t>
  </si>
  <si>
    <t xml:space="preserve"> </t>
  </si>
  <si>
    <t>География</t>
  </si>
  <si>
    <t>Естествознание</t>
  </si>
  <si>
    <t>ПП.01</t>
  </si>
  <si>
    <t>Учебная практика</t>
  </si>
  <si>
    <t>ПП.02</t>
  </si>
  <si>
    <t>ПП.03</t>
  </si>
  <si>
    <t>ПП.04</t>
  </si>
  <si>
    <t>ПП.05</t>
  </si>
  <si>
    <t>ПМ.05</t>
  </si>
  <si>
    <t xml:space="preserve"> МДК.05.01</t>
  </si>
  <si>
    <t>МДК.05.02</t>
  </si>
  <si>
    <t>Дз</t>
  </si>
  <si>
    <t xml:space="preserve">производственной практики    </t>
  </si>
  <si>
    <t>преддипломной практики</t>
  </si>
  <si>
    <t>2</t>
  </si>
  <si>
    <t>5</t>
  </si>
  <si>
    <t>12</t>
  </si>
  <si>
    <t>13</t>
  </si>
  <si>
    <t>10</t>
  </si>
  <si>
    <t>з,з,з,з,з,Дз</t>
  </si>
  <si>
    <t>3</t>
  </si>
  <si>
    <t>1.2. Государственные экзамены (при их наличии)  -  N,  перечислить наименования: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</si>
  <si>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</si>
  <si>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ОП.08</t>
  </si>
  <si>
    <t>Обществознание</t>
  </si>
  <si>
    <t>УТВЕРЖДАЮ</t>
  </si>
  <si>
    <t>ДИРЕКТОР ГБПОУ РО "АГТК"</t>
  </si>
  <si>
    <t>______________С.Н. Мацынин</t>
  </si>
  <si>
    <t>"____" ______________ 20___г.</t>
  </si>
  <si>
    <t>ГБПОУ РО "АГТК"</t>
  </si>
  <si>
    <t xml:space="preserve">Профиль получаемого профессионального </t>
  </si>
  <si>
    <r>
      <t xml:space="preserve">Квалификация:  </t>
    </r>
    <r>
      <rPr>
        <u/>
        <sz val="11"/>
        <rFont val="Arial Cyr"/>
        <charset val="204"/>
      </rPr>
      <t>Специалист по туризму</t>
    </r>
  </si>
  <si>
    <r>
      <t xml:space="preserve">Форма обучения - </t>
    </r>
    <r>
      <rPr>
        <u/>
        <sz val="11"/>
        <rFont val="Arial Cyr"/>
        <charset val="204"/>
      </rPr>
      <t>очная</t>
    </r>
  </si>
  <si>
    <r>
      <t xml:space="preserve">Нормативный срок обучения -  </t>
    </r>
    <r>
      <rPr>
        <u/>
        <sz val="11"/>
        <rFont val="Arial Cyr"/>
        <charset val="204"/>
      </rPr>
      <t>3 года 10 мес.</t>
    </r>
  </si>
  <si>
    <r>
      <t xml:space="preserve">образования  - </t>
    </r>
    <r>
      <rPr>
        <u/>
        <sz val="11"/>
        <rFont val="Arial Cyr"/>
        <charset val="204"/>
      </rPr>
      <t>социально-экономический</t>
    </r>
  </si>
  <si>
    <t>I курс</t>
  </si>
  <si>
    <t>II курс</t>
  </si>
  <si>
    <t>III курс</t>
  </si>
  <si>
    <t>IV курс</t>
  </si>
  <si>
    <t xml:space="preserve">Обучение по дисциплинам и междисциплинарным курсам </t>
  </si>
  <si>
    <t>Экономика</t>
  </si>
  <si>
    <t>Право</t>
  </si>
  <si>
    <t>Организация туристской индустрии</t>
  </si>
  <si>
    <t>Иностранный язык в сфере профессиональной коммуникации</t>
  </si>
  <si>
    <t xml:space="preserve">Предоставление турагентских услуг </t>
  </si>
  <si>
    <t>Технология продаж и продвижения турпродукта</t>
  </si>
  <si>
    <t xml:space="preserve">Технология и организация турагентской деятельности </t>
  </si>
  <si>
    <t>УП.01.01</t>
  </si>
  <si>
    <t xml:space="preserve">Предоставление услуг по сопровождению туристов </t>
  </si>
  <si>
    <t>Технология и организация сопровождения туристов</t>
  </si>
  <si>
    <t>МДК.02.02</t>
  </si>
  <si>
    <t>Организация досуга туристов</t>
  </si>
  <si>
    <t>Технология и организация туроператорской деятельности</t>
  </si>
  <si>
    <t>МДК.03.02</t>
  </si>
  <si>
    <t xml:space="preserve">Предоставление туроператорских услуг </t>
  </si>
  <si>
    <t>Маркетинговые технологии в туризме</t>
  </si>
  <si>
    <t>Управление функциональным подразделением организации</t>
  </si>
  <si>
    <t>МДК.04.02</t>
  </si>
  <si>
    <t>Современная оргтехника и организация делопроизводства</t>
  </si>
  <si>
    <t>Предоставление экскурсионных услуг</t>
  </si>
  <si>
    <t>Технология и организация информационно-экскурсионной деятельности</t>
  </si>
  <si>
    <t xml:space="preserve">Разработка и проведение экскурсий на иностранном языке </t>
  </si>
  <si>
    <r>
      <t>1. Программа базовой или</t>
    </r>
    <r>
      <rPr>
        <b/>
        <u/>
        <sz val="8"/>
        <rFont val="Arial Cyr"/>
        <charset val="204"/>
      </rPr>
      <t xml:space="preserve"> углубленной подготовки</t>
    </r>
  </si>
  <si>
    <t>География туризма</t>
  </si>
  <si>
    <t>43.02.10 Туризм</t>
  </si>
  <si>
    <t>ОУД.01</t>
  </si>
  <si>
    <t xml:space="preserve">Русский язык и литература </t>
  </si>
  <si>
    <t>ОУД.02</t>
  </si>
  <si>
    <t>ОУД.03</t>
  </si>
  <si>
    <t>ОУД.04</t>
  </si>
  <si>
    <t>ОУД.05</t>
  </si>
  <si>
    <t>ОУД.06</t>
  </si>
  <si>
    <t>ОУД.07</t>
  </si>
  <si>
    <t>Информатика</t>
  </si>
  <si>
    <t>ОУД.11</t>
  </si>
  <si>
    <t>ОУД.12</t>
  </si>
  <si>
    <t>ОУД.13</t>
  </si>
  <si>
    <t>Экология</t>
  </si>
  <si>
    <t>ОУД.14</t>
  </si>
  <si>
    <t>ОУД.16</t>
  </si>
  <si>
    <t>ОУД.17</t>
  </si>
  <si>
    <t>ОУД.18</t>
  </si>
  <si>
    <t>ОУД.00</t>
  </si>
  <si>
    <t>Общеобразовательные учебные дисциплины</t>
  </si>
  <si>
    <t>-/Дз</t>
  </si>
  <si>
    <t>-/Э</t>
  </si>
  <si>
    <t>з/Дз</t>
  </si>
  <si>
    <t>Религиоведение</t>
  </si>
  <si>
    <t>Психология профессиональной деятельности</t>
  </si>
  <si>
    <t>Психологический практикум</t>
  </si>
  <si>
    <t>Экономика отрасли</t>
  </si>
  <si>
    <t>Курортология</t>
  </si>
  <si>
    <t>Основы гостиничного хозяйства</t>
  </si>
  <si>
    <t>1з/2Дз/0Э</t>
  </si>
  <si>
    <t>Правовое регулирование профессиональной деятельности</t>
  </si>
  <si>
    <t>Управление деятельностью функционального подразделения</t>
  </si>
  <si>
    <t>5 сем   16 н.</t>
  </si>
  <si>
    <t>6 сем   13 н.</t>
  </si>
  <si>
    <t>7 сем   12 н.</t>
  </si>
  <si>
    <t>8 сем   10 н.</t>
  </si>
  <si>
    <t>11</t>
  </si>
  <si>
    <t>9</t>
  </si>
  <si>
    <t>8</t>
  </si>
  <si>
    <t>0</t>
  </si>
  <si>
    <t>36</t>
  </si>
  <si>
    <t>180</t>
  </si>
  <si>
    <t>360</t>
  </si>
  <si>
    <t>144</t>
  </si>
  <si>
    <t>Обязательная часть цикла ППССЗ</t>
  </si>
  <si>
    <t>программа подготовки специалистов среднего звена</t>
  </si>
  <si>
    <r>
      <t xml:space="preserve">на базе </t>
    </r>
    <r>
      <rPr>
        <u/>
        <sz val="11"/>
        <rFont val="Arial Cyr"/>
        <charset val="204"/>
      </rPr>
      <t>основного общего образования</t>
    </r>
  </si>
  <si>
    <r>
      <t xml:space="preserve">Набор - </t>
    </r>
    <r>
      <rPr>
        <u/>
        <sz val="10"/>
        <rFont val="Arial Cyr"/>
        <charset val="204"/>
      </rPr>
      <t>2016 года</t>
    </r>
  </si>
  <si>
    <t>Технология</t>
  </si>
  <si>
    <t>Э</t>
  </si>
  <si>
    <t xml:space="preserve">1.1. Выпускная квалификационная работа в форме дипломной работы  </t>
  </si>
  <si>
    <t xml:space="preserve">    Выполнение дипломной работы  с 18 мая по 14 июня    (всего 4 нед)                                                                                                                                                            </t>
  </si>
  <si>
    <t>Защита дипломной работы  с 15 июня  по 28 июня   (всего 2 нед)</t>
  </si>
  <si>
    <t>7</t>
  </si>
  <si>
    <t>Разработчик:</t>
  </si>
  <si>
    <t>Старший методист                     ______________________ Е. Г. Оганесян</t>
  </si>
  <si>
    <t>Согласовано:</t>
  </si>
  <si>
    <t>Зам. директора по УР                  _____________________ И.А. Чередниченко</t>
  </si>
  <si>
    <t>2. Сводные данные по бюджету времени (в неделях)</t>
  </si>
  <si>
    <t>3. План учебного процесса 43.02.10 Туризм 2016г.</t>
  </si>
  <si>
    <t>Учебная практика (Технология продаж турпродукта в процессе обслуживания гостей)</t>
  </si>
  <si>
    <t>УП.03</t>
  </si>
  <si>
    <t>Учебная практика (Организация маркетинговой деятельности в туриндустрии)</t>
  </si>
  <si>
    <t>УП.05</t>
  </si>
  <si>
    <t>Учебная практика (Разработка и проведение экскурсий на иностранном языке)</t>
  </si>
  <si>
    <t>-/з/-/з/з/Дз</t>
  </si>
  <si>
    <t>Дз/Э</t>
  </si>
  <si>
    <t>ОП.09</t>
  </si>
  <si>
    <t>ОП.10</t>
  </si>
  <si>
    <t>Основы предпринимательской деятельности</t>
  </si>
  <si>
    <t xml:space="preserve">Статистика в туриндустрии </t>
  </si>
  <si>
    <t>-/з/-/з/Дз</t>
  </si>
  <si>
    <t>ДзЭ*</t>
  </si>
  <si>
    <t>-/Дз/Дз</t>
  </si>
  <si>
    <t>ПДП</t>
  </si>
  <si>
    <t>4</t>
  </si>
  <si>
    <t>з</t>
  </si>
  <si>
    <t>3з/5Дз/2Э</t>
  </si>
  <si>
    <t>1з/1Дз/2Э/1Э*/1кр</t>
  </si>
  <si>
    <t>0з/1Дз/2Э/1Э*</t>
  </si>
  <si>
    <t>0з/4Дз/0Э/1Э*</t>
  </si>
  <si>
    <t>1з/8Дз/4Э</t>
  </si>
  <si>
    <t>3з/21Дз/8Э/5Э*/1кр</t>
  </si>
  <si>
    <t>7з/28Дз/10Э/5Э*/1кр</t>
  </si>
  <si>
    <t>8з/36Дз/14Э/5Э*/1кр</t>
  </si>
  <si>
    <t>6</t>
  </si>
  <si>
    <t>0з/2Дз/2Э/1Э*</t>
  </si>
  <si>
    <t>0з/3Дз/2Э/1Э*</t>
  </si>
  <si>
    <t>1з/11Дз/8Э/5Э*/1кр</t>
  </si>
  <si>
    <t>2з/10Дз/0Э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</si>
</sst>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u/>
      <sz val="11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u/>
      <sz val="8"/>
      <name val="Arial Cyr"/>
      <charset val="204"/>
    </font>
    <font>
      <b/>
      <sz val="9"/>
      <name val="Arial Cyr"/>
      <charset val="204"/>
    </font>
    <font>
      <u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7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/>
    <xf numFmtId="0" fontId="16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right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vertical="center" wrapText="1"/>
    </xf>
    <xf numFmtId="49" fontId="17" fillId="6" borderId="13" xfId="0" applyNumberFormat="1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0" fontId="0" fillId="7" borderId="28" xfId="0" applyFill="1" applyBorder="1"/>
    <xf numFmtId="0" fontId="3" fillId="0" borderId="26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7" fillId="4" borderId="12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49" fontId="17" fillId="4" borderId="13" xfId="0" applyNumberFormat="1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center" wrapText="1"/>
    </xf>
    <xf numFmtId="0" fontId="17" fillId="8" borderId="12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49" fontId="16" fillId="4" borderId="17" xfId="0" applyNumberFormat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vertical="center" wrapText="1"/>
    </xf>
    <xf numFmtId="0" fontId="17" fillId="4" borderId="20" xfId="0" applyFont="1" applyFill="1" applyBorder="1" applyAlignment="1">
      <alignment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57" xfId="0" applyFont="1" applyBorder="1"/>
    <xf numFmtId="0" fontId="3" fillId="0" borderId="57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6" xfId="0" applyBorder="1"/>
    <xf numFmtId="0" fontId="16" fillId="4" borderId="8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0" fontId="0" fillId="0" borderId="41" xfId="0" applyBorder="1"/>
    <xf numFmtId="0" fontId="0" fillId="0" borderId="21" xfId="0" applyBorder="1"/>
    <xf numFmtId="0" fontId="0" fillId="0" borderId="9" xfId="0" applyBorder="1"/>
    <xf numFmtId="0" fontId="3" fillId="0" borderId="8" xfId="0" applyFont="1" applyBorder="1" applyAlignment="1">
      <alignment vertical="center" wrapText="1"/>
    </xf>
    <xf numFmtId="0" fontId="3" fillId="0" borderId="28" xfId="0" applyFont="1" applyBorder="1" applyAlignment="1">
      <alignment wrapText="1"/>
    </xf>
    <xf numFmtId="0" fontId="3" fillId="0" borderId="32" xfId="0" applyFont="1" applyBorder="1"/>
    <xf numFmtId="0" fontId="3" fillId="0" borderId="29" xfId="0" applyFont="1" applyBorder="1"/>
    <xf numFmtId="0" fontId="3" fillId="0" borderId="32" xfId="0" applyFont="1" applyBorder="1" applyAlignment="1">
      <alignment horizontal="center"/>
    </xf>
    <xf numFmtId="0" fontId="3" fillId="5" borderId="42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0" fillId="9" borderId="0" xfId="0" applyFill="1"/>
    <xf numFmtId="0" fontId="0" fillId="9" borderId="3" xfId="0" applyFill="1" applyBorder="1"/>
    <xf numFmtId="0" fontId="3" fillId="0" borderId="42" xfId="0" applyFont="1" applyBorder="1" applyAlignment="1">
      <alignment horizontal="center" wrapText="1"/>
    </xf>
    <xf numFmtId="0" fontId="0" fillId="9" borderId="0" xfId="0" applyFill="1" applyBorder="1"/>
    <xf numFmtId="0" fontId="3" fillId="5" borderId="40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left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7" fillId="8" borderId="12" xfId="0" applyFont="1" applyFill="1" applyBorder="1" applyAlignment="1">
      <alignment horizontal="left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49" fontId="16" fillId="5" borderId="12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16" fillId="5" borderId="19" xfId="0" applyNumberFormat="1" applyFont="1" applyFill="1" applyBorder="1" applyAlignment="1">
      <alignment horizontal="center" vertical="center" wrapText="1"/>
    </xf>
    <xf numFmtId="49" fontId="16" fillId="5" borderId="2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9" fillId="10" borderId="8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16" fillId="5" borderId="22" xfId="0" applyNumberFormat="1" applyFont="1" applyFill="1" applyBorder="1" applyAlignment="1">
      <alignment horizontal="center" vertical="center" wrapText="1"/>
    </xf>
    <xf numFmtId="49" fontId="16" fillId="5" borderId="24" xfId="0" applyNumberFormat="1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wrapText="1"/>
    </xf>
    <xf numFmtId="0" fontId="19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7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17" fillId="6" borderId="9" xfId="0" applyFont="1" applyFill="1" applyBorder="1" applyAlignment="1">
      <alignment vertical="center" wrapText="1"/>
    </xf>
    <xf numFmtId="0" fontId="17" fillId="4" borderId="7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Fill="1" applyBorder="1" applyAlignment="1"/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/>
    <xf numFmtId="49" fontId="16" fillId="0" borderId="63" xfId="0" applyNumberFormat="1" applyFont="1" applyBorder="1" applyAlignment="1">
      <alignment horizontal="center" vertical="center" wrapText="1"/>
    </xf>
    <xf numFmtId="49" fontId="16" fillId="0" borderId="65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64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64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49" fontId="16" fillId="0" borderId="56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textRotation="90" wrapText="1"/>
    </xf>
    <xf numFmtId="49" fontId="16" fillId="0" borderId="26" xfId="0" applyNumberFormat="1" applyFont="1" applyBorder="1" applyAlignment="1">
      <alignment horizontal="center" vertical="center" textRotation="90" wrapText="1"/>
    </xf>
    <xf numFmtId="49" fontId="16" fillId="0" borderId="43" xfId="0" applyNumberFormat="1" applyFont="1" applyBorder="1" applyAlignment="1">
      <alignment horizontal="center" vertical="center" textRotation="90" wrapText="1"/>
    </xf>
    <xf numFmtId="0" fontId="16" fillId="0" borderId="5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C44" sqref="C44"/>
    </sheetView>
  </sheetViews>
  <sheetFormatPr defaultRowHeight="12.75" x14ac:dyDescent="0.2"/>
  <sheetData>
    <row r="1" spans="6:9" ht="15.75" x14ac:dyDescent="0.25">
      <c r="F1" s="309" t="s">
        <v>157</v>
      </c>
      <c r="G1" s="309"/>
      <c r="H1" s="309"/>
      <c r="I1" s="309"/>
    </row>
    <row r="2" spans="6:9" ht="15" x14ac:dyDescent="0.2">
      <c r="F2" s="56"/>
      <c r="G2" s="56"/>
      <c r="H2" s="56"/>
      <c r="I2" s="56"/>
    </row>
    <row r="3" spans="6:9" ht="15" x14ac:dyDescent="0.2">
      <c r="F3" s="310" t="s">
        <v>158</v>
      </c>
      <c r="G3" s="310"/>
      <c r="H3" s="310"/>
      <c r="I3" s="310"/>
    </row>
    <row r="4" spans="6:9" ht="15" x14ac:dyDescent="0.2">
      <c r="F4" s="56"/>
      <c r="G4" s="56"/>
      <c r="H4" s="56"/>
      <c r="I4" s="56"/>
    </row>
    <row r="5" spans="6:9" ht="15" x14ac:dyDescent="0.2">
      <c r="F5" s="310" t="s">
        <v>159</v>
      </c>
      <c r="G5" s="310"/>
      <c r="H5" s="310"/>
      <c r="I5" s="310"/>
    </row>
    <row r="6" spans="6:9" ht="15" x14ac:dyDescent="0.2">
      <c r="F6" s="310" t="s">
        <v>160</v>
      </c>
      <c r="G6" s="310"/>
      <c r="H6" s="310"/>
      <c r="I6" s="310"/>
    </row>
    <row r="17" spans="1:9" ht="15.75" x14ac:dyDescent="0.25">
      <c r="A17" s="306" t="s">
        <v>54</v>
      </c>
      <c r="B17" s="306"/>
      <c r="C17" s="306"/>
      <c r="D17" s="306"/>
      <c r="E17" s="306"/>
      <c r="F17" s="306"/>
      <c r="G17" s="306"/>
      <c r="H17" s="306"/>
      <c r="I17" s="306"/>
    </row>
    <row r="18" spans="1:9" ht="15" x14ac:dyDescent="0.2">
      <c r="A18" s="57"/>
      <c r="B18" s="57"/>
      <c r="C18" s="57"/>
      <c r="D18" s="57"/>
      <c r="E18" s="57"/>
      <c r="F18" s="57"/>
      <c r="G18" s="57"/>
      <c r="H18" s="57"/>
      <c r="I18" s="57"/>
    </row>
    <row r="19" spans="1:9" ht="15" x14ac:dyDescent="0.2">
      <c r="A19" s="305" t="s">
        <v>241</v>
      </c>
      <c r="B19" s="305"/>
      <c r="C19" s="305"/>
      <c r="D19" s="305"/>
      <c r="E19" s="305"/>
      <c r="F19" s="305"/>
      <c r="G19" s="305"/>
      <c r="H19" s="305"/>
      <c r="I19" s="305"/>
    </row>
    <row r="20" spans="1:9" ht="15" x14ac:dyDescent="0.2">
      <c r="A20" s="305" t="s">
        <v>161</v>
      </c>
      <c r="B20" s="305"/>
      <c r="C20" s="305"/>
      <c r="D20" s="305"/>
      <c r="E20" s="305"/>
      <c r="F20" s="305"/>
      <c r="G20" s="305"/>
      <c r="H20" s="305"/>
      <c r="I20" s="305"/>
    </row>
    <row r="21" spans="1:9" ht="15" x14ac:dyDescent="0.2">
      <c r="A21" s="305" t="s">
        <v>55</v>
      </c>
      <c r="B21" s="305"/>
      <c r="C21" s="305"/>
      <c r="D21" s="305"/>
      <c r="E21" s="305"/>
      <c r="F21" s="305"/>
      <c r="G21" s="305"/>
      <c r="H21" s="305"/>
      <c r="I21" s="305"/>
    </row>
    <row r="22" spans="1:9" ht="15.75" x14ac:dyDescent="0.25">
      <c r="A22" s="306" t="s">
        <v>196</v>
      </c>
      <c r="B22" s="306"/>
      <c r="C22" s="306"/>
      <c r="D22" s="306"/>
      <c r="E22" s="306"/>
      <c r="F22" s="306"/>
      <c r="G22" s="306"/>
      <c r="H22" s="306"/>
      <c r="I22" s="306"/>
    </row>
    <row r="23" spans="1:9" ht="15" x14ac:dyDescent="0.2">
      <c r="A23" s="305" t="s">
        <v>56</v>
      </c>
      <c r="B23" s="305"/>
      <c r="C23" s="305"/>
      <c r="D23" s="305"/>
      <c r="E23" s="305"/>
      <c r="F23" s="305"/>
      <c r="G23" s="305"/>
      <c r="H23" s="305"/>
      <c r="I23" s="305"/>
    </row>
    <row r="24" spans="1:9" x14ac:dyDescent="0.2">
      <c r="A24" s="55"/>
      <c r="B24" s="55"/>
      <c r="C24" s="55"/>
      <c r="D24" s="55"/>
      <c r="E24" s="55"/>
      <c r="F24" s="55"/>
      <c r="G24" s="55"/>
      <c r="H24" s="55"/>
      <c r="I24" s="55"/>
    </row>
    <row r="25" spans="1:9" x14ac:dyDescent="0.2">
      <c r="A25" s="55"/>
      <c r="B25" s="55"/>
      <c r="C25" s="55"/>
      <c r="D25" s="55"/>
      <c r="E25" s="55"/>
      <c r="F25" s="55"/>
      <c r="G25" s="55"/>
      <c r="H25" s="55"/>
      <c r="I25" s="55"/>
    </row>
    <row r="26" spans="1:9" x14ac:dyDescent="0.2">
      <c r="A26" s="55"/>
      <c r="B26" s="55"/>
      <c r="C26" s="55"/>
      <c r="D26" s="55"/>
      <c r="E26" s="55"/>
      <c r="F26" s="55"/>
      <c r="G26" s="55"/>
      <c r="H26" s="55"/>
      <c r="I26" s="55"/>
    </row>
    <row r="27" spans="1:9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32" spans="1:9" ht="14.25" x14ac:dyDescent="0.2">
      <c r="E32" s="307" t="s">
        <v>163</v>
      </c>
      <c r="F32" s="307"/>
      <c r="G32" s="307"/>
      <c r="H32" s="307"/>
      <c r="I32" s="307"/>
    </row>
    <row r="33" spans="5:9" ht="14.25" x14ac:dyDescent="0.2">
      <c r="E33" s="307" t="s">
        <v>164</v>
      </c>
      <c r="F33" s="307"/>
      <c r="G33" s="307"/>
      <c r="H33" s="307"/>
      <c r="I33" s="307"/>
    </row>
    <row r="34" spans="5:9" ht="14.25" x14ac:dyDescent="0.2">
      <c r="E34" s="307" t="s">
        <v>165</v>
      </c>
      <c r="F34" s="307"/>
      <c r="G34" s="307"/>
      <c r="H34" s="307"/>
      <c r="I34" s="307"/>
    </row>
    <row r="35" spans="5:9" ht="14.25" x14ac:dyDescent="0.2">
      <c r="E35" s="308" t="s">
        <v>242</v>
      </c>
      <c r="F35" s="308"/>
      <c r="G35" s="308"/>
      <c r="H35" s="308"/>
      <c r="I35" s="308"/>
    </row>
    <row r="36" spans="5:9" ht="14.25" x14ac:dyDescent="0.2">
      <c r="E36" s="304" t="s">
        <v>162</v>
      </c>
      <c r="F36" s="304"/>
      <c r="G36" s="304"/>
      <c r="H36" s="304"/>
      <c r="I36" s="304"/>
    </row>
    <row r="37" spans="5:9" ht="14.25" x14ac:dyDescent="0.2">
      <c r="E37" s="304" t="s">
        <v>166</v>
      </c>
      <c r="F37" s="304"/>
      <c r="G37" s="304"/>
      <c r="H37" s="304"/>
      <c r="I37" s="304"/>
    </row>
    <row r="38" spans="5:9" x14ac:dyDescent="0.2">
      <c r="E38" s="303" t="s">
        <v>243</v>
      </c>
      <c r="F38" s="303"/>
      <c r="G38" s="303"/>
      <c r="H38" s="303"/>
      <c r="I38" s="303"/>
    </row>
  </sheetData>
  <mergeCells count="17">
    <mergeCell ref="F1:I1"/>
    <mergeCell ref="F3:I3"/>
    <mergeCell ref="F5:I5"/>
    <mergeCell ref="F6:I6"/>
    <mergeCell ref="A17:I17"/>
    <mergeCell ref="E38:I38"/>
    <mergeCell ref="E37:I37"/>
    <mergeCell ref="A19:I19"/>
    <mergeCell ref="A20:I20"/>
    <mergeCell ref="A21:I21"/>
    <mergeCell ref="A22:I22"/>
    <mergeCell ref="A23:I23"/>
    <mergeCell ref="E32:I32"/>
    <mergeCell ref="E33:I33"/>
    <mergeCell ref="E34:I34"/>
    <mergeCell ref="E35:I35"/>
    <mergeCell ref="E36:I36"/>
  </mergeCells>
  <pageMargins left="1.1811023622047245" right="0.59055118110236227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view="pageBreakPreview" zoomScaleSheetLayoutView="100" workbookViewId="0">
      <selection activeCell="AK13" sqref="AK13"/>
    </sheetView>
  </sheetViews>
  <sheetFormatPr defaultColWidth="3.42578125" defaultRowHeight="27" customHeight="1" x14ac:dyDescent="0.2"/>
  <cols>
    <col min="1" max="48" width="3.42578125" style="1"/>
    <col min="49" max="49" width="3.85546875" style="1" customWidth="1"/>
    <col min="50" max="16384" width="3.42578125" style="1"/>
  </cols>
  <sheetData>
    <row r="1" spans="1:53" ht="27" customHeight="1" x14ac:dyDescent="0.2">
      <c r="A1" s="342" t="s">
        <v>43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</row>
    <row r="2" spans="1:53" ht="27" customHeight="1" thickBot="1" x14ac:dyDescent="0.25"/>
    <row r="3" spans="1:53" ht="26.25" customHeight="1" x14ac:dyDescent="0.2">
      <c r="A3" s="317" t="s">
        <v>34</v>
      </c>
      <c r="B3" s="333" t="s">
        <v>6</v>
      </c>
      <c r="C3" s="334"/>
      <c r="D3" s="334"/>
      <c r="E3" s="335"/>
      <c r="F3" s="317" t="s">
        <v>7</v>
      </c>
      <c r="G3" s="333" t="s">
        <v>8</v>
      </c>
      <c r="H3" s="334"/>
      <c r="I3" s="335"/>
      <c r="J3" s="317" t="s">
        <v>9</v>
      </c>
      <c r="K3" s="333" t="s">
        <v>10</v>
      </c>
      <c r="L3" s="334"/>
      <c r="M3" s="334"/>
      <c r="N3" s="335"/>
      <c r="O3" s="333" t="s">
        <v>11</v>
      </c>
      <c r="P3" s="334"/>
      <c r="Q3" s="334"/>
      <c r="R3" s="335"/>
      <c r="S3" s="317" t="s">
        <v>26</v>
      </c>
      <c r="T3" s="333" t="s">
        <v>13</v>
      </c>
      <c r="U3" s="334"/>
      <c r="V3" s="335"/>
      <c r="W3" s="317" t="s">
        <v>12</v>
      </c>
      <c r="X3" s="334" t="s">
        <v>15</v>
      </c>
      <c r="Y3" s="334"/>
      <c r="Z3" s="335"/>
      <c r="AA3" s="317" t="s">
        <v>14</v>
      </c>
      <c r="AB3" s="333" t="s">
        <v>17</v>
      </c>
      <c r="AC3" s="334"/>
      <c r="AD3" s="334"/>
      <c r="AE3" s="335"/>
      <c r="AF3" s="314" t="s">
        <v>16</v>
      </c>
      <c r="AG3" s="321" t="s">
        <v>20</v>
      </c>
      <c r="AH3" s="321"/>
      <c r="AI3" s="322"/>
      <c r="AJ3" s="314" t="s">
        <v>18</v>
      </c>
      <c r="AK3" s="320" t="s">
        <v>21</v>
      </c>
      <c r="AL3" s="321"/>
      <c r="AM3" s="321"/>
      <c r="AN3" s="322"/>
      <c r="AO3" s="320" t="s">
        <v>22</v>
      </c>
      <c r="AP3" s="321"/>
      <c r="AQ3" s="321"/>
      <c r="AR3" s="322"/>
      <c r="AS3" s="314" t="s">
        <v>19</v>
      </c>
      <c r="AT3" s="320" t="s">
        <v>23</v>
      </c>
      <c r="AU3" s="321"/>
      <c r="AV3" s="322"/>
      <c r="AW3" s="314" t="s">
        <v>25</v>
      </c>
      <c r="AX3" s="320" t="s">
        <v>24</v>
      </c>
      <c r="AY3" s="321"/>
      <c r="AZ3" s="321"/>
      <c r="BA3" s="322"/>
    </row>
    <row r="4" spans="1:53" ht="9.75" customHeight="1" x14ac:dyDescent="0.2">
      <c r="A4" s="318"/>
      <c r="B4" s="336"/>
      <c r="C4" s="337"/>
      <c r="D4" s="337"/>
      <c r="E4" s="338"/>
      <c r="F4" s="318"/>
      <c r="G4" s="336"/>
      <c r="H4" s="337"/>
      <c r="I4" s="338"/>
      <c r="J4" s="318"/>
      <c r="K4" s="336"/>
      <c r="L4" s="337"/>
      <c r="M4" s="337"/>
      <c r="N4" s="338"/>
      <c r="O4" s="336"/>
      <c r="P4" s="337"/>
      <c r="Q4" s="337"/>
      <c r="R4" s="338"/>
      <c r="S4" s="318"/>
      <c r="T4" s="336"/>
      <c r="U4" s="337"/>
      <c r="V4" s="338"/>
      <c r="W4" s="318"/>
      <c r="X4" s="337"/>
      <c r="Y4" s="337"/>
      <c r="Z4" s="338"/>
      <c r="AA4" s="318"/>
      <c r="AB4" s="336"/>
      <c r="AC4" s="337"/>
      <c r="AD4" s="337"/>
      <c r="AE4" s="338"/>
      <c r="AF4" s="315"/>
      <c r="AG4" s="324"/>
      <c r="AH4" s="324"/>
      <c r="AI4" s="325"/>
      <c r="AJ4" s="315"/>
      <c r="AK4" s="323"/>
      <c r="AL4" s="324"/>
      <c r="AM4" s="324"/>
      <c r="AN4" s="325"/>
      <c r="AO4" s="323"/>
      <c r="AP4" s="324"/>
      <c r="AQ4" s="324"/>
      <c r="AR4" s="325"/>
      <c r="AS4" s="315"/>
      <c r="AT4" s="323"/>
      <c r="AU4" s="324"/>
      <c r="AV4" s="325"/>
      <c r="AW4" s="315"/>
      <c r="AX4" s="323"/>
      <c r="AY4" s="324"/>
      <c r="AZ4" s="324"/>
      <c r="BA4" s="325"/>
    </row>
    <row r="5" spans="1:53" ht="6.75" customHeight="1" thickBot="1" x14ac:dyDescent="0.25">
      <c r="A5" s="318"/>
      <c r="B5" s="339"/>
      <c r="C5" s="340"/>
      <c r="D5" s="340"/>
      <c r="E5" s="341"/>
      <c r="F5" s="318"/>
      <c r="G5" s="339"/>
      <c r="H5" s="340"/>
      <c r="I5" s="341"/>
      <c r="J5" s="318"/>
      <c r="K5" s="339"/>
      <c r="L5" s="340"/>
      <c r="M5" s="340"/>
      <c r="N5" s="341"/>
      <c r="O5" s="339"/>
      <c r="P5" s="340"/>
      <c r="Q5" s="340"/>
      <c r="R5" s="341"/>
      <c r="S5" s="318"/>
      <c r="T5" s="339"/>
      <c r="U5" s="340"/>
      <c r="V5" s="341"/>
      <c r="W5" s="318"/>
      <c r="X5" s="340"/>
      <c r="Y5" s="340"/>
      <c r="Z5" s="341"/>
      <c r="AA5" s="318"/>
      <c r="AB5" s="339"/>
      <c r="AC5" s="340"/>
      <c r="AD5" s="340"/>
      <c r="AE5" s="341"/>
      <c r="AF5" s="315"/>
      <c r="AG5" s="327"/>
      <c r="AH5" s="327"/>
      <c r="AI5" s="328"/>
      <c r="AJ5" s="315"/>
      <c r="AK5" s="326"/>
      <c r="AL5" s="327"/>
      <c r="AM5" s="327"/>
      <c r="AN5" s="328"/>
      <c r="AO5" s="326"/>
      <c r="AP5" s="327"/>
      <c r="AQ5" s="327"/>
      <c r="AR5" s="328"/>
      <c r="AS5" s="315"/>
      <c r="AT5" s="326"/>
      <c r="AU5" s="327"/>
      <c r="AV5" s="328"/>
      <c r="AW5" s="315"/>
      <c r="AX5" s="326"/>
      <c r="AY5" s="327"/>
      <c r="AZ5" s="327"/>
      <c r="BA5" s="328"/>
    </row>
    <row r="6" spans="1:53" ht="23.25" customHeight="1" x14ac:dyDescent="0.2">
      <c r="A6" s="318"/>
      <c r="B6" s="40">
        <v>1</v>
      </c>
      <c r="C6" s="41">
        <v>8</v>
      </c>
      <c r="D6" s="41">
        <v>15</v>
      </c>
      <c r="E6" s="42">
        <v>22</v>
      </c>
      <c r="F6" s="318"/>
      <c r="G6" s="40">
        <v>6</v>
      </c>
      <c r="H6" s="41">
        <v>13</v>
      </c>
      <c r="I6" s="42">
        <v>20</v>
      </c>
      <c r="J6" s="318"/>
      <c r="K6" s="40">
        <v>3</v>
      </c>
      <c r="L6" s="41">
        <v>10</v>
      </c>
      <c r="M6" s="41">
        <v>17</v>
      </c>
      <c r="N6" s="42">
        <v>24</v>
      </c>
      <c r="O6" s="43">
        <v>1</v>
      </c>
      <c r="P6" s="41">
        <v>8</v>
      </c>
      <c r="Q6" s="41">
        <v>15</v>
      </c>
      <c r="R6" s="42">
        <v>22</v>
      </c>
      <c r="S6" s="318"/>
      <c r="T6" s="40">
        <v>5</v>
      </c>
      <c r="U6" s="41">
        <v>12</v>
      </c>
      <c r="V6" s="42">
        <v>19</v>
      </c>
      <c r="W6" s="318"/>
      <c r="X6" s="40">
        <v>2</v>
      </c>
      <c r="Y6" s="41">
        <v>9</v>
      </c>
      <c r="Z6" s="42">
        <v>16</v>
      </c>
      <c r="AA6" s="318"/>
      <c r="AB6" s="40">
        <v>2</v>
      </c>
      <c r="AC6" s="41">
        <v>9</v>
      </c>
      <c r="AD6" s="41">
        <v>16</v>
      </c>
      <c r="AE6" s="44">
        <v>23</v>
      </c>
      <c r="AF6" s="315"/>
      <c r="AG6" s="45">
        <v>6</v>
      </c>
      <c r="AH6" s="46">
        <v>13</v>
      </c>
      <c r="AI6" s="44">
        <v>20</v>
      </c>
      <c r="AJ6" s="315"/>
      <c r="AK6" s="45">
        <v>4</v>
      </c>
      <c r="AL6" s="46">
        <v>11</v>
      </c>
      <c r="AM6" s="46">
        <v>18</v>
      </c>
      <c r="AN6" s="44">
        <v>25</v>
      </c>
      <c r="AO6" s="47">
        <v>1</v>
      </c>
      <c r="AP6" s="46">
        <v>8</v>
      </c>
      <c r="AQ6" s="46">
        <v>15</v>
      </c>
      <c r="AR6" s="44">
        <v>22</v>
      </c>
      <c r="AS6" s="315"/>
      <c r="AT6" s="45">
        <v>6</v>
      </c>
      <c r="AU6" s="46">
        <v>13</v>
      </c>
      <c r="AV6" s="44">
        <v>20</v>
      </c>
      <c r="AW6" s="315"/>
      <c r="AX6" s="45">
        <v>3</v>
      </c>
      <c r="AY6" s="46">
        <v>10</v>
      </c>
      <c r="AZ6" s="46">
        <v>17</v>
      </c>
      <c r="BA6" s="44">
        <v>24</v>
      </c>
    </row>
    <row r="7" spans="1:53" ht="23.25" customHeight="1" thickBot="1" x14ac:dyDescent="0.25">
      <c r="A7" s="319"/>
      <c r="B7" s="16">
        <v>7</v>
      </c>
      <c r="C7" s="17">
        <v>14</v>
      </c>
      <c r="D7" s="17">
        <v>21</v>
      </c>
      <c r="E7" s="20">
        <v>28</v>
      </c>
      <c r="F7" s="319"/>
      <c r="G7" s="16">
        <v>12</v>
      </c>
      <c r="H7" s="17">
        <v>19</v>
      </c>
      <c r="I7" s="20">
        <v>26</v>
      </c>
      <c r="J7" s="319"/>
      <c r="K7" s="16">
        <v>9</v>
      </c>
      <c r="L7" s="17">
        <v>16</v>
      </c>
      <c r="M7" s="17">
        <v>23</v>
      </c>
      <c r="N7" s="20">
        <v>30</v>
      </c>
      <c r="O7" s="16">
        <v>7</v>
      </c>
      <c r="P7" s="17">
        <v>14</v>
      </c>
      <c r="Q7" s="17">
        <v>21</v>
      </c>
      <c r="R7" s="20">
        <v>28</v>
      </c>
      <c r="S7" s="318"/>
      <c r="T7" s="48">
        <v>11</v>
      </c>
      <c r="U7" s="17">
        <v>18</v>
      </c>
      <c r="V7" s="20">
        <v>25</v>
      </c>
      <c r="W7" s="319"/>
      <c r="X7" s="16">
        <v>8</v>
      </c>
      <c r="Y7" s="17">
        <v>15</v>
      </c>
      <c r="Z7" s="20">
        <v>22</v>
      </c>
      <c r="AA7" s="319"/>
      <c r="AB7" s="16">
        <v>8</v>
      </c>
      <c r="AC7" s="17">
        <v>15</v>
      </c>
      <c r="AD7" s="17">
        <v>22</v>
      </c>
      <c r="AE7" s="19">
        <v>29</v>
      </c>
      <c r="AF7" s="316"/>
      <c r="AG7" s="21">
        <v>12</v>
      </c>
      <c r="AH7" s="18">
        <v>19</v>
      </c>
      <c r="AI7" s="19">
        <v>26</v>
      </c>
      <c r="AJ7" s="316"/>
      <c r="AK7" s="21">
        <v>10</v>
      </c>
      <c r="AL7" s="18">
        <v>17</v>
      </c>
      <c r="AM7" s="18">
        <v>24</v>
      </c>
      <c r="AN7" s="19">
        <v>31</v>
      </c>
      <c r="AO7" s="21">
        <v>7</v>
      </c>
      <c r="AP7" s="18">
        <v>14</v>
      </c>
      <c r="AQ7" s="18">
        <v>21</v>
      </c>
      <c r="AR7" s="19">
        <v>28</v>
      </c>
      <c r="AS7" s="316"/>
      <c r="AT7" s="21">
        <v>12</v>
      </c>
      <c r="AU7" s="18">
        <v>19</v>
      </c>
      <c r="AV7" s="19">
        <v>26</v>
      </c>
      <c r="AW7" s="316"/>
      <c r="AX7" s="21">
        <v>9</v>
      </c>
      <c r="AY7" s="18">
        <v>16</v>
      </c>
      <c r="AZ7" s="18">
        <v>23</v>
      </c>
      <c r="BA7" s="49">
        <v>31</v>
      </c>
    </row>
    <row r="8" spans="1:53" ht="32.25" customHeight="1" thickBot="1" x14ac:dyDescent="0.25">
      <c r="A8" s="288"/>
      <c r="B8" s="16">
        <v>1</v>
      </c>
      <c r="C8" s="16">
        <v>2</v>
      </c>
      <c r="D8" s="16">
        <v>3</v>
      </c>
      <c r="E8" s="290">
        <v>4</v>
      </c>
      <c r="F8" s="293">
        <v>5</v>
      </c>
      <c r="G8" s="16">
        <v>6</v>
      </c>
      <c r="H8" s="16">
        <v>7</v>
      </c>
      <c r="I8" s="290">
        <v>8</v>
      </c>
      <c r="J8" s="294">
        <v>9</v>
      </c>
      <c r="K8" s="293">
        <v>10</v>
      </c>
      <c r="L8" s="16">
        <v>11</v>
      </c>
      <c r="M8" s="16">
        <v>12</v>
      </c>
      <c r="N8" s="290">
        <v>13</v>
      </c>
      <c r="O8" s="293">
        <v>14</v>
      </c>
      <c r="P8" s="16">
        <v>15</v>
      </c>
      <c r="Q8" s="16">
        <v>16</v>
      </c>
      <c r="R8" s="293">
        <v>17</v>
      </c>
      <c r="S8" s="293">
        <v>18</v>
      </c>
      <c r="T8" s="295">
        <v>19</v>
      </c>
      <c r="U8" s="17">
        <v>20</v>
      </c>
      <c r="V8" s="293">
        <v>21</v>
      </c>
      <c r="W8" s="293">
        <v>22</v>
      </c>
      <c r="X8" s="16">
        <v>23</v>
      </c>
      <c r="Y8" s="17">
        <v>24</v>
      </c>
      <c r="Z8" s="291">
        <v>25</v>
      </c>
      <c r="AA8" s="294">
        <v>26</v>
      </c>
      <c r="AB8" s="293">
        <v>27</v>
      </c>
      <c r="AC8" s="17">
        <v>28</v>
      </c>
      <c r="AD8" s="17">
        <v>29</v>
      </c>
      <c r="AE8" s="296">
        <v>30</v>
      </c>
      <c r="AF8" s="296">
        <v>31</v>
      </c>
      <c r="AG8" s="21">
        <v>32</v>
      </c>
      <c r="AH8" s="18">
        <v>33</v>
      </c>
      <c r="AI8" s="292">
        <v>34</v>
      </c>
      <c r="AJ8" s="297">
        <v>35</v>
      </c>
      <c r="AK8" s="296">
        <v>36</v>
      </c>
      <c r="AL8" s="18">
        <v>37</v>
      </c>
      <c r="AM8" s="18">
        <v>38</v>
      </c>
      <c r="AN8" s="292">
        <v>39</v>
      </c>
      <c r="AO8" s="296">
        <v>40</v>
      </c>
      <c r="AP8" s="18">
        <v>41</v>
      </c>
      <c r="AQ8" s="18">
        <v>42</v>
      </c>
      <c r="AR8" s="296">
        <v>43</v>
      </c>
      <c r="AS8" s="289">
        <v>44</v>
      </c>
      <c r="AT8" s="296">
        <v>45</v>
      </c>
      <c r="AU8" s="18">
        <v>46</v>
      </c>
      <c r="AV8" s="296">
        <v>47</v>
      </c>
      <c r="AW8" s="289">
        <v>48</v>
      </c>
      <c r="AX8" s="296">
        <v>49</v>
      </c>
      <c r="AY8" s="18">
        <v>50</v>
      </c>
      <c r="AZ8" s="289">
        <v>51</v>
      </c>
      <c r="BA8" s="298">
        <v>52</v>
      </c>
    </row>
    <row r="9" spans="1:53" ht="32.25" customHeight="1" thickBot="1" x14ac:dyDescent="0.25">
      <c r="A9" s="27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2"/>
      <c r="Q9" s="29"/>
      <c r="R9" s="22"/>
      <c r="S9" s="28" t="s">
        <v>2</v>
      </c>
      <c r="T9" s="28" t="s">
        <v>2</v>
      </c>
      <c r="U9" s="26"/>
      <c r="V9" s="29"/>
      <c r="W9" s="23"/>
      <c r="X9" s="2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 t="s">
        <v>1</v>
      </c>
      <c r="AR9" s="28" t="s">
        <v>1</v>
      </c>
      <c r="AS9" s="28" t="s">
        <v>2</v>
      </c>
      <c r="AT9" s="28" t="s">
        <v>2</v>
      </c>
      <c r="AU9" s="28" t="s">
        <v>2</v>
      </c>
      <c r="AV9" s="28" t="s">
        <v>2</v>
      </c>
      <c r="AW9" s="28" t="s">
        <v>2</v>
      </c>
      <c r="AX9" s="28" t="s">
        <v>2</v>
      </c>
      <c r="AY9" s="28" t="s">
        <v>2</v>
      </c>
      <c r="AZ9" s="30" t="s">
        <v>2</v>
      </c>
      <c r="BA9" s="31" t="s">
        <v>2</v>
      </c>
    </row>
    <row r="10" spans="1:53" ht="32.25" customHeight="1" thickBot="1" x14ac:dyDescent="0.25">
      <c r="A10" s="32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50"/>
      <c r="L10" s="50"/>
      <c r="M10" s="50"/>
      <c r="N10" s="50"/>
      <c r="O10" s="37"/>
      <c r="P10" s="29"/>
      <c r="Q10" s="29"/>
      <c r="R10" s="23" t="s">
        <v>1</v>
      </c>
      <c r="S10" s="28" t="s">
        <v>2</v>
      </c>
      <c r="T10" s="51" t="s">
        <v>2</v>
      </c>
      <c r="U10" s="29" t="s">
        <v>35</v>
      </c>
      <c r="V10" s="29"/>
      <c r="W10" s="29"/>
      <c r="X10" s="37"/>
      <c r="Y10" s="37"/>
      <c r="Z10" s="29"/>
      <c r="AA10" s="52"/>
      <c r="AB10" s="28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8"/>
      <c r="AN10" s="38" t="s">
        <v>1</v>
      </c>
      <c r="AO10" s="29" t="s">
        <v>36</v>
      </c>
      <c r="AP10" s="29" t="s">
        <v>36</v>
      </c>
      <c r="AQ10" s="29" t="s">
        <v>36</v>
      </c>
      <c r="AR10" s="29" t="s">
        <v>36</v>
      </c>
      <c r="AS10" s="29" t="s">
        <v>36</v>
      </c>
      <c r="AT10" s="33" t="s">
        <v>2</v>
      </c>
      <c r="AU10" s="33" t="s">
        <v>2</v>
      </c>
      <c r="AV10" s="33" t="s">
        <v>2</v>
      </c>
      <c r="AW10" s="33" t="s">
        <v>2</v>
      </c>
      <c r="AX10" s="33" t="s">
        <v>2</v>
      </c>
      <c r="AY10" s="33" t="s">
        <v>2</v>
      </c>
      <c r="AZ10" s="34" t="s">
        <v>2</v>
      </c>
      <c r="BA10" s="35" t="s">
        <v>2</v>
      </c>
    </row>
    <row r="11" spans="1:53" ht="32.25" customHeight="1" thickBot="1" x14ac:dyDescent="0.25">
      <c r="A11" s="32">
        <v>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3"/>
      <c r="N11" s="29"/>
      <c r="O11" s="29"/>
      <c r="P11" s="29"/>
      <c r="Q11" s="29"/>
      <c r="R11" s="23" t="s">
        <v>1</v>
      </c>
      <c r="S11" s="28" t="s">
        <v>2</v>
      </c>
      <c r="T11" s="51" t="s">
        <v>2</v>
      </c>
      <c r="U11" s="29"/>
      <c r="V11" s="29"/>
      <c r="W11" s="29"/>
      <c r="X11" s="29"/>
      <c r="Y11" s="29" t="s">
        <v>36</v>
      </c>
      <c r="Z11" s="29" t="s">
        <v>36</v>
      </c>
      <c r="AA11" s="28" t="s">
        <v>36</v>
      </c>
      <c r="AB11" s="37" t="s">
        <v>36</v>
      </c>
      <c r="AC11" s="37" t="s">
        <v>36</v>
      </c>
      <c r="AD11" s="29"/>
      <c r="AE11" s="37"/>
      <c r="AF11" s="37"/>
      <c r="AG11" s="37"/>
      <c r="AH11" s="37"/>
      <c r="AI11" s="37"/>
      <c r="AJ11" s="37"/>
      <c r="AK11" s="37"/>
      <c r="AL11" s="29"/>
      <c r="AM11" s="38" t="s">
        <v>1</v>
      </c>
      <c r="AN11" s="29" t="s">
        <v>36</v>
      </c>
      <c r="AO11" s="29" t="s">
        <v>36</v>
      </c>
      <c r="AP11" s="29" t="s">
        <v>36</v>
      </c>
      <c r="AQ11" s="29" t="s">
        <v>36</v>
      </c>
      <c r="AR11" s="29" t="s">
        <v>36</v>
      </c>
      <c r="AS11" s="28" t="s">
        <v>2</v>
      </c>
      <c r="AT11" s="28" t="s">
        <v>2</v>
      </c>
      <c r="AU11" s="28" t="s">
        <v>2</v>
      </c>
      <c r="AV11" s="28" t="s">
        <v>2</v>
      </c>
      <c r="AW11" s="28" t="s">
        <v>2</v>
      </c>
      <c r="AX11" s="28" t="s">
        <v>2</v>
      </c>
      <c r="AY11" s="28" t="s">
        <v>2</v>
      </c>
      <c r="AZ11" s="30" t="s">
        <v>2</v>
      </c>
      <c r="BA11" s="36" t="s">
        <v>2</v>
      </c>
    </row>
    <row r="12" spans="1:53" ht="27" customHeight="1" thickBot="1" x14ac:dyDescent="0.25">
      <c r="A12" s="32">
        <v>4</v>
      </c>
      <c r="B12" s="29"/>
      <c r="C12" s="29"/>
      <c r="D12" s="29"/>
      <c r="E12" s="29"/>
      <c r="F12" s="29"/>
      <c r="G12" s="29"/>
      <c r="H12" s="29"/>
      <c r="I12" s="29"/>
      <c r="J12" s="29" t="s">
        <v>131</v>
      </c>
      <c r="K12" s="29"/>
      <c r="L12" s="29"/>
      <c r="M12" s="29"/>
      <c r="N12" s="29" t="s">
        <v>36</v>
      </c>
      <c r="O12" s="29" t="s">
        <v>36</v>
      </c>
      <c r="P12" s="29" t="s">
        <v>36</v>
      </c>
      <c r="Q12" s="29" t="s">
        <v>36</v>
      </c>
      <c r="R12" s="29"/>
      <c r="S12" s="51" t="s">
        <v>2</v>
      </c>
      <c r="T12" s="51" t="s">
        <v>2</v>
      </c>
      <c r="U12" s="53"/>
      <c r="V12" s="53"/>
      <c r="W12" s="29"/>
      <c r="X12" s="53" t="s">
        <v>131</v>
      </c>
      <c r="Y12" s="26"/>
      <c r="Z12" s="38"/>
      <c r="AA12" s="29"/>
      <c r="AB12" s="29"/>
      <c r="AC12" s="29"/>
      <c r="AD12" s="38" t="s">
        <v>1</v>
      </c>
      <c r="AE12" s="38" t="s">
        <v>36</v>
      </c>
      <c r="AF12" s="29" t="s">
        <v>36</v>
      </c>
      <c r="AG12" s="29" t="s">
        <v>36</v>
      </c>
      <c r="AH12" s="29" t="s">
        <v>36</v>
      </c>
      <c r="AI12" s="276" t="s">
        <v>36</v>
      </c>
      <c r="AJ12" s="276" t="s">
        <v>36</v>
      </c>
      <c r="AK12" s="276" t="s">
        <v>36</v>
      </c>
      <c r="AL12" s="276" t="s">
        <v>36</v>
      </c>
      <c r="AM12" s="38" t="s">
        <v>0</v>
      </c>
      <c r="AN12" s="38" t="s">
        <v>0</v>
      </c>
      <c r="AO12" s="38" t="s">
        <v>0</v>
      </c>
      <c r="AP12" s="38" t="s">
        <v>0</v>
      </c>
      <c r="AQ12" s="38" t="s">
        <v>0</v>
      </c>
      <c r="AR12" s="38" t="s">
        <v>0</v>
      </c>
      <c r="AS12" s="26"/>
      <c r="AT12" s="26"/>
      <c r="AU12" s="25"/>
      <c r="AV12" s="26"/>
      <c r="AW12" s="26"/>
      <c r="AX12" s="26"/>
      <c r="AY12" s="26"/>
      <c r="AZ12" s="39"/>
      <c r="BA12" s="24"/>
    </row>
    <row r="13" spans="1:53" ht="27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10"/>
    </row>
    <row r="14" spans="1:53" ht="16.5" customHeight="1" x14ac:dyDescent="0.2">
      <c r="A14" s="9"/>
      <c r="B14" s="9"/>
      <c r="C14" s="9"/>
      <c r="D14" s="9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85.5" customHeight="1" thickBot="1" x14ac:dyDescent="0.25">
      <c r="A15" s="329" t="s">
        <v>37</v>
      </c>
      <c r="B15" s="330"/>
      <c r="C15" s="330"/>
      <c r="D15" s="330"/>
      <c r="E15" s="330" t="s">
        <v>28</v>
      </c>
      <c r="F15" s="330"/>
      <c r="G15" s="330"/>
      <c r="H15" s="330"/>
      <c r="I15" s="330"/>
      <c r="J15" s="330"/>
      <c r="K15" s="330"/>
      <c r="L15" s="330" t="s">
        <v>29</v>
      </c>
      <c r="M15" s="330"/>
      <c r="N15" s="330"/>
      <c r="O15" s="330"/>
      <c r="P15" s="330"/>
      <c r="Q15" s="330"/>
      <c r="R15" s="330"/>
      <c r="S15" s="330" t="s">
        <v>30</v>
      </c>
      <c r="T15" s="330"/>
      <c r="U15" s="330"/>
      <c r="V15" s="330"/>
      <c r="W15" s="330"/>
      <c r="X15" s="330"/>
      <c r="Y15" s="330"/>
      <c r="Z15" s="313" t="s">
        <v>33</v>
      </c>
      <c r="AA15" s="313"/>
      <c r="AB15" s="313"/>
      <c r="AC15" s="313"/>
      <c r="AD15" s="313"/>
      <c r="AE15" s="313"/>
      <c r="AF15" s="313"/>
      <c r="AG15" s="313" t="s">
        <v>3</v>
      </c>
      <c r="AH15" s="313"/>
      <c r="AI15" s="313"/>
      <c r="AJ15" s="313"/>
      <c r="AK15" s="313"/>
      <c r="AL15" s="313"/>
      <c r="AM15" s="313"/>
      <c r="AN15" s="313" t="s">
        <v>31</v>
      </c>
      <c r="AO15" s="313"/>
      <c r="AP15" s="313"/>
      <c r="AQ15" s="313"/>
      <c r="AR15" s="313"/>
      <c r="AS15" s="313"/>
      <c r="AT15" s="313"/>
      <c r="AU15" s="313" t="s">
        <v>32</v>
      </c>
      <c r="AV15" s="313"/>
      <c r="AW15" s="313"/>
      <c r="AX15" s="313"/>
      <c r="AY15" s="313"/>
      <c r="AZ15" s="313"/>
      <c r="BA15" s="313"/>
    </row>
    <row r="16" spans="1:53" ht="27" customHeight="1" thickBot="1" x14ac:dyDescent="0.25">
      <c r="A16" s="330"/>
      <c r="B16" s="330"/>
      <c r="C16" s="330"/>
      <c r="D16" s="330"/>
      <c r="E16" s="11"/>
      <c r="F16" s="15"/>
      <c r="G16" s="12"/>
      <c r="H16" s="13"/>
      <c r="I16" s="13"/>
      <c r="J16" s="13"/>
      <c r="K16" s="14"/>
      <c r="L16" s="331" t="s">
        <v>5</v>
      </c>
      <c r="M16" s="332"/>
      <c r="N16" s="12"/>
      <c r="O16" s="13"/>
      <c r="P16" s="13"/>
      <c r="Q16" s="13"/>
      <c r="R16" s="14"/>
      <c r="S16" s="331" t="s">
        <v>4</v>
      </c>
      <c r="T16" s="332"/>
      <c r="U16" s="12"/>
      <c r="V16" s="13"/>
      <c r="W16" s="13"/>
      <c r="X16" s="13"/>
      <c r="Y16" s="6"/>
      <c r="Z16" s="311" t="s">
        <v>27</v>
      </c>
      <c r="AA16" s="312"/>
      <c r="AB16" s="4"/>
      <c r="AC16" s="5"/>
      <c r="AD16" s="5"/>
      <c r="AE16" s="5"/>
      <c r="AF16" s="6"/>
      <c r="AG16" s="311" t="s">
        <v>1</v>
      </c>
      <c r="AH16" s="312"/>
      <c r="AI16" s="4"/>
      <c r="AJ16" s="5"/>
      <c r="AK16" s="5"/>
      <c r="AL16" s="5"/>
      <c r="AM16" s="6"/>
      <c r="AN16" s="311" t="s">
        <v>0</v>
      </c>
      <c r="AO16" s="312"/>
      <c r="AP16" s="4"/>
      <c r="AQ16" s="5"/>
      <c r="AR16" s="5"/>
      <c r="AS16" s="5"/>
      <c r="AT16" s="6"/>
      <c r="AU16" s="311" t="s">
        <v>2</v>
      </c>
      <c r="AV16" s="312"/>
      <c r="AW16" s="4"/>
      <c r="AX16" s="5"/>
      <c r="AY16" s="5"/>
      <c r="AZ16" s="5"/>
      <c r="BA16" s="5"/>
    </row>
    <row r="17" spans="1:24" ht="27" customHeight="1" x14ac:dyDescent="0.2">
      <c r="A17" s="9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7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4" ht="27" customHeight="1" x14ac:dyDescent="0.2">
      <c r="B19" s="54"/>
    </row>
    <row r="20" spans="1:24" ht="27" customHeight="1" x14ac:dyDescent="0.2">
      <c r="B20" s="3"/>
    </row>
  </sheetData>
  <mergeCells count="37">
    <mergeCell ref="T3:V5"/>
    <mergeCell ref="A1:BA1"/>
    <mergeCell ref="A3:A7"/>
    <mergeCell ref="B3:E5"/>
    <mergeCell ref="F3:F7"/>
    <mergeCell ref="G3:I5"/>
    <mergeCell ref="J3:J7"/>
    <mergeCell ref="K3:N5"/>
    <mergeCell ref="AG3:AI5"/>
    <mergeCell ref="W3:W7"/>
    <mergeCell ref="X3:Z5"/>
    <mergeCell ref="O3:R5"/>
    <mergeCell ref="AJ3:AJ7"/>
    <mergeCell ref="AK3:AN5"/>
    <mergeCell ref="S3:S7"/>
    <mergeCell ref="AB3:AE5"/>
    <mergeCell ref="A15:D16"/>
    <mergeCell ref="E15:K15"/>
    <mergeCell ref="L15:R15"/>
    <mergeCell ref="S15:Y15"/>
    <mergeCell ref="L16:M16"/>
    <mergeCell ref="S16:T16"/>
    <mergeCell ref="AX3:BA5"/>
    <mergeCell ref="AN15:AT15"/>
    <mergeCell ref="AU15:BA15"/>
    <mergeCell ref="AO3:AR5"/>
    <mergeCell ref="AS3:AS7"/>
    <mergeCell ref="AT3:AV5"/>
    <mergeCell ref="AU16:AV16"/>
    <mergeCell ref="AN16:AO16"/>
    <mergeCell ref="Z15:AF15"/>
    <mergeCell ref="AG15:AM15"/>
    <mergeCell ref="AW3:AW7"/>
    <mergeCell ref="Z16:AA16"/>
    <mergeCell ref="AG16:AH16"/>
    <mergeCell ref="AA3:AA7"/>
    <mergeCell ref="AF3:AF7"/>
  </mergeCells>
  <phoneticPr fontId="3" type="noConversion"/>
  <pageMargins left="0.75" right="0.75" top="1" bottom="1" header="0.5" footer="0.5"/>
  <pageSetup paperSize="9" scale="7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D12" sqref="D12"/>
    </sheetView>
  </sheetViews>
  <sheetFormatPr defaultRowHeight="12.75" x14ac:dyDescent="0.2"/>
  <cols>
    <col min="3" max="3" width="13.85546875" customWidth="1"/>
    <col min="4" max="4" width="11.7109375" customWidth="1"/>
    <col min="6" max="6" width="7.5703125" customWidth="1"/>
    <col min="10" max="10" width="18.140625" customWidth="1"/>
    <col min="11" max="11" width="11.42578125" customWidth="1"/>
    <col min="12" max="12" width="12.85546875" customWidth="1"/>
  </cols>
  <sheetData>
    <row r="1" spans="1:14" ht="15.75" x14ac:dyDescent="0.25">
      <c r="A1" s="306" t="s">
        <v>254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3" spans="1:14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x14ac:dyDescent="0.2">
      <c r="A4" s="344" t="s">
        <v>44</v>
      </c>
      <c r="B4" s="344" t="s">
        <v>171</v>
      </c>
      <c r="C4" s="345"/>
      <c r="D4" s="344" t="s">
        <v>135</v>
      </c>
      <c r="E4" s="344" t="s">
        <v>59</v>
      </c>
      <c r="F4" s="344"/>
      <c r="G4" s="344"/>
      <c r="H4" s="344"/>
      <c r="I4" s="344" t="s">
        <v>63</v>
      </c>
      <c r="J4" s="344" t="s">
        <v>62</v>
      </c>
      <c r="K4" s="344" t="s">
        <v>60</v>
      </c>
      <c r="L4" s="344" t="s">
        <v>61</v>
      </c>
    </row>
    <row r="5" spans="1:14" x14ac:dyDescent="0.2">
      <c r="A5" s="344"/>
      <c r="B5" s="345"/>
      <c r="C5" s="345"/>
      <c r="D5" s="344"/>
      <c r="E5" s="344" t="s">
        <v>58</v>
      </c>
      <c r="F5" s="344"/>
      <c r="G5" s="344" t="s">
        <v>57</v>
      </c>
      <c r="H5" s="344"/>
      <c r="I5" s="344"/>
      <c r="J5" s="344"/>
      <c r="K5" s="344"/>
      <c r="L5" s="344"/>
    </row>
    <row r="6" spans="1:14" x14ac:dyDescent="0.2">
      <c r="A6" s="344"/>
      <c r="B6" s="345"/>
      <c r="C6" s="345"/>
      <c r="D6" s="344"/>
      <c r="E6" s="344"/>
      <c r="F6" s="344"/>
      <c r="G6" s="344"/>
      <c r="H6" s="344"/>
      <c r="I6" s="344"/>
      <c r="J6" s="344"/>
      <c r="K6" s="344"/>
      <c r="L6" s="344"/>
    </row>
    <row r="7" spans="1:14" x14ac:dyDescent="0.2">
      <c r="A7" s="344"/>
      <c r="B7" s="345"/>
      <c r="C7" s="345"/>
      <c r="D7" s="344"/>
      <c r="E7" s="344"/>
      <c r="F7" s="344"/>
      <c r="G7" s="344"/>
      <c r="H7" s="344"/>
      <c r="I7" s="344"/>
      <c r="J7" s="344"/>
      <c r="K7" s="344"/>
      <c r="L7" s="344"/>
    </row>
    <row r="8" spans="1:14" x14ac:dyDescent="0.2">
      <c r="A8" s="59">
        <v>1</v>
      </c>
      <c r="B8" s="344">
        <v>2</v>
      </c>
      <c r="C8" s="344"/>
      <c r="D8" s="59">
        <v>3</v>
      </c>
      <c r="E8" s="344">
        <v>4</v>
      </c>
      <c r="F8" s="344"/>
      <c r="G8" s="344">
        <v>5</v>
      </c>
      <c r="H8" s="344"/>
      <c r="I8" s="59">
        <v>6</v>
      </c>
      <c r="J8" s="59">
        <v>7</v>
      </c>
      <c r="K8" s="59">
        <v>8</v>
      </c>
      <c r="L8" s="59">
        <v>9</v>
      </c>
    </row>
    <row r="9" spans="1:14" x14ac:dyDescent="0.2">
      <c r="A9" s="59" t="s">
        <v>167</v>
      </c>
      <c r="B9" s="343">
        <v>39</v>
      </c>
      <c r="C9" s="343"/>
      <c r="D9" s="58"/>
      <c r="E9" s="343"/>
      <c r="F9" s="343"/>
      <c r="G9" s="343"/>
      <c r="H9" s="343"/>
      <c r="I9" s="58">
        <v>2</v>
      </c>
      <c r="J9" s="58"/>
      <c r="K9" s="58">
        <v>11</v>
      </c>
      <c r="L9" s="58">
        <f>SUM(B9:K9)</f>
        <v>52</v>
      </c>
    </row>
    <row r="10" spans="1:14" x14ac:dyDescent="0.2">
      <c r="A10" s="59" t="s">
        <v>168</v>
      </c>
      <c r="B10" s="343">
        <v>34</v>
      </c>
      <c r="C10" s="343"/>
      <c r="D10" s="58">
        <v>1</v>
      </c>
      <c r="E10" s="343">
        <v>5</v>
      </c>
      <c r="F10" s="343"/>
      <c r="G10" s="343"/>
      <c r="H10" s="343"/>
      <c r="I10" s="58">
        <v>2</v>
      </c>
      <c r="J10" s="58"/>
      <c r="K10" s="58">
        <v>10</v>
      </c>
      <c r="L10" s="58">
        <f t="shared" ref="L10:L12" si="0">SUM(B10:K10)</f>
        <v>52</v>
      </c>
    </row>
    <row r="11" spans="1:14" x14ac:dyDescent="0.2">
      <c r="A11" s="59" t="s">
        <v>169</v>
      </c>
      <c r="B11" s="343">
        <v>29</v>
      </c>
      <c r="C11" s="343"/>
      <c r="D11" s="58"/>
      <c r="E11" s="343">
        <v>10</v>
      </c>
      <c r="F11" s="343"/>
      <c r="G11" s="343"/>
      <c r="H11" s="343"/>
      <c r="I11" s="58">
        <v>2</v>
      </c>
      <c r="J11" s="58"/>
      <c r="K11" s="58">
        <v>11</v>
      </c>
      <c r="L11" s="58">
        <f t="shared" si="0"/>
        <v>52</v>
      </c>
    </row>
    <row r="12" spans="1:14" x14ac:dyDescent="0.2">
      <c r="A12" s="59" t="s">
        <v>170</v>
      </c>
      <c r="B12" s="343">
        <v>22</v>
      </c>
      <c r="C12" s="343"/>
      <c r="D12" s="299"/>
      <c r="E12" s="343">
        <v>8</v>
      </c>
      <c r="F12" s="343"/>
      <c r="G12" s="343">
        <v>4</v>
      </c>
      <c r="H12" s="343"/>
      <c r="I12" s="58">
        <v>1</v>
      </c>
      <c r="J12" s="58">
        <v>6</v>
      </c>
      <c r="K12" s="58">
        <v>2</v>
      </c>
      <c r="L12" s="58">
        <f t="shared" si="0"/>
        <v>43</v>
      </c>
    </row>
    <row r="13" spans="1:14" x14ac:dyDescent="0.2">
      <c r="A13" s="59" t="s">
        <v>50</v>
      </c>
      <c r="B13" s="344">
        <f>SUM(B10:C12)</f>
        <v>85</v>
      </c>
      <c r="C13" s="344"/>
      <c r="D13" s="59">
        <f>SUM(D9:D12)</f>
        <v>1</v>
      </c>
      <c r="E13" s="344">
        <f>SUM(E9:F12)</f>
        <v>23</v>
      </c>
      <c r="F13" s="344"/>
      <c r="G13" s="344">
        <f>SUM(G9:H12)</f>
        <v>4</v>
      </c>
      <c r="H13" s="344"/>
      <c r="I13" s="59">
        <f>SUM(I10:I12)</f>
        <v>5</v>
      </c>
      <c r="J13" s="59">
        <f>SUM(J9:J12)</f>
        <v>6</v>
      </c>
      <c r="K13" s="59">
        <f>SUM(K10:K12)</f>
        <v>23</v>
      </c>
      <c r="L13" s="58">
        <f>SUM(L10:L12)</f>
        <v>147</v>
      </c>
    </row>
    <row r="14" spans="1:14" x14ac:dyDescent="0.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</sheetData>
  <mergeCells count="29">
    <mergeCell ref="A1:N1"/>
    <mergeCell ref="A4:A7"/>
    <mergeCell ref="B4:C7"/>
    <mergeCell ref="D4:D7"/>
    <mergeCell ref="E4:H4"/>
    <mergeCell ref="I4:I7"/>
    <mergeCell ref="J4:J7"/>
    <mergeCell ref="K4:K7"/>
    <mergeCell ref="L4:L7"/>
    <mergeCell ref="E5:F7"/>
    <mergeCell ref="G5:H7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</mergeCells>
  <pageMargins left="0.78740157480314965" right="0.78740157480314965" top="1.1811023622047245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1"/>
  <sheetViews>
    <sheetView tabSelected="1" topLeftCell="A7" zoomScale="130" zoomScaleNormal="130" workbookViewId="0">
      <selection activeCell="M44" sqref="M44"/>
    </sheetView>
  </sheetViews>
  <sheetFormatPr defaultRowHeight="12.75" x14ac:dyDescent="0.2"/>
  <cols>
    <col min="1" max="1" width="8.7109375" customWidth="1"/>
    <col min="2" max="2" width="35.5703125" customWidth="1"/>
    <col min="3" max="3" width="10.7109375" customWidth="1"/>
    <col min="4" max="4" width="5.28515625" customWidth="1"/>
    <col min="5" max="5" width="6" customWidth="1"/>
    <col min="6" max="6" width="7" customWidth="1"/>
    <col min="7" max="7" width="6.42578125" customWidth="1"/>
    <col min="8" max="8" width="5.7109375" customWidth="1"/>
    <col min="9" max="9" width="6.42578125" customWidth="1"/>
    <col min="10" max="10" width="5.85546875" customWidth="1"/>
    <col min="11" max="11" width="6.140625" customWidth="1"/>
    <col min="12" max="13" width="5.7109375" customWidth="1"/>
    <col min="14" max="15" width="6" customWidth="1"/>
    <col min="16" max="16" width="6.7109375" customWidth="1"/>
  </cols>
  <sheetData>
    <row r="1" spans="1:27" ht="15" x14ac:dyDescent="0.25">
      <c r="A1" s="383" t="s">
        <v>255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</row>
    <row r="2" spans="1:27" ht="13.5" thickBot="1" x14ac:dyDescent="0.25"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27" ht="23.25" customHeight="1" x14ac:dyDescent="0.2">
      <c r="A3" s="384" t="s">
        <v>124</v>
      </c>
      <c r="B3" s="387" t="s">
        <v>109</v>
      </c>
      <c r="C3" s="390" t="s">
        <v>110</v>
      </c>
      <c r="D3" s="393" t="s">
        <v>67</v>
      </c>
      <c r="E3" s="394"/>
      <c r="F3" s="394"/>
      <c r="G3" s="394"/>
      <c r="H3" s="394"/>
      <c r="I3" s="393" t="s">
        <v>68</v>
      </c>
      <c r="J3" s="394"/>
      <c r="K3" s="394"/>
      <c r="L3" s="394"/>
      <c r="M3" s="394"/>
      <c r="N3" s="394"/>
      <c r="O3" s="394"/>
      <c r="P3" s="395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7" ht="28.5" customHeight="1" x14ac:dyDescent="0.2">
      <c r="A4" s="385"/>
      <c r="B4" s="388"/>
      <c r="C4" s="391"/>
      <c r="D4" s="396" t="s">
        <v>114</v>
      </c>
      <c r="E4" s="396" t="s">
        <v>64</v>
      </c>
      <c r="F4" s="398" t="s">
        <v>65</v>
      </c>
      <c r="G4" s="399"/>
      <c r="H4" s="399"/>
      <c r="I4" s="379" t="s">
        <v>39</v>
      </c>
      <c r="J4" s="378"/>
      <c r="K4" s="377" t="s">
        <v>40</v>
      </c>
      <c r="L4" s="378"/>
      <c r="M4" s="377" t="s">
        <v>41</v>
      </c>
      <c r="N4" s="377"/>
      <c r="O4" s="379" t="s">
        <v>42</v>
      </c>
      <c r="P4" s="378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</row>
    <row r="5" spans="1:27" ht="91.5" customHeight="1" x14ac:dyDescent="0.2">
      <c r="A5" s="386"/>
      <c r="B5" s="389"/>
      <c r="C5" s="392"/>
      <c r="D5" s="397"/>
      <c r="E5" s="397"/>
      <c r="F5" s="154" t="s">
        <v>66</v>
      </c>
      <c r="G5" s="155" t="s">
        <v>120</v>
      </c>
      <c r="H5" s="156" t="s">
        <v>69</v>
      </c>
      <c r="I5" s="62" t="s">
        <v>115</v>
      </c>
      <c r="J5" s="63" t="s">
        <v>116</v>
      </c>
      <c r="K5" s="64" t="s">
        <v>117</v>
      </c>
      <c r="L5" s="65" t="s">
        <v>118</v>
      </c>
      <c r="M5" s="64" t="s">
        <v>228</v>
      </c>
      <c r="N5" s="266" t="s">
        <v>229</v>
      </c>
      <c r="O5" s="62" t="s">
        <v>230</v>
      </c>
      <c r="P5" s="259" t="s">
        <v>231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</row>
    <row r="6" spans="1:27" ht="12.75" customHeight="1" x14ac:dyDescent="0.2">
      <c r="A6" s="141">
        <v>1</v>
      </c>
      <c r="B6" s="138">
        <v>2</v>
      </c>
      <c r="C6" s="264">
        <v>3</v>
      </c>
      <c r="D6" s="138">
        <v>4</v>
      </c>
      <c r="E6" s="139">
        <v>5</v>
      </c>
      <c r="F6" s="138">
        <v>6</v>
      </c>
      <c r="G6" s="109">
        <v>7</v>
      </c>
      <c r="H6" s="140">
        <v>8</v>
      </c>
      <c r="I6" s="141">
        <v>9</v>
      </c>
      <c r="J6" s="140">
        <v>10</v>
      </c>
      <c r="K6" s="141">
        <v>11</v>
      </c>
      <c r="L6" s="108">
        <v>12</v>
      </c>
      <c r="M6" s="109">
        <v>13</v>
      </c>
      <c r="N6" s="140">
        <v>14</v>
      </c>
      <c r="O6" s="141">
        <v>15</v>
      </c>
      <c r="P6" s="108">
        <v>16</v>
      </c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</row>
    <row r="7" spans="1:27" ht="24" x14ac:dyDescent="0.2">
      <c r="A7" s="166"/>
      <c r="B7" s="166"/>
      <c r="C7" s="280" t="s">
        <v>280</v>
      </c>
      <c r="D7" s="281">
        <f>SUM(D8,D24)</f>
        <v>6696</v>
      </c>
      <c r="E7" s="281">
        <f t="shared" ref="E7:H7" si="0">SUM(E8,E24)</f>
        <v>2232</v>
      </c>
      <c r="F7" s="281">
        <f t="shared" si="0"/>
        <v>4464</v>
      </c>
      <c r="G7" s="281">
        <f t="shared" si="0"/>
        <v>2291</v>
      </c>
      <c r="H7" s="281">
        <f t="shared" si="0"/>
        <v>40</v>
      </c>
      <c r="I7" s="282">
        <f>I8</f>
        <v>612</v>
      </c>
      <c r="J7" s="283">
        <f>J8</f>
        <v>792</v>
      </c>
      <c r="K7" s="284">
        <f>K24</f>
        <v>576</v>
      </c>
      <c r="L7" s="285">
        <f t="shared" ref="L7:P7" si="1">L24</f>
        <v>648</v>
      </c>
      <c r="M7" s="286">
        <f t="shared" si="1"/>
        <v>576</v>
      </c>
      <c r="N7" s="282">
        <f t="shared" si="1"/>
        <v>468</v>
      </c>
      <c r="O7" s="286">
        <f t="shared" si="1"/>
        <v>432</v>
      </c>
      <c r="P7" s="287">
        <f t="shared" si="1"/>
        <v>360</v>
      </c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</row>
    <row r="8" spans="1:27" ht="23.25" thickBot="1" x14ac:dyDescent="0.25">
      <c r="A8" s="185" t="s">
        <v>214</v>
      </c>
      <c r="B8" s="186" t="s">
        <v>215</v>
      </c>
      <c r="C8" s="187" t="s">
        <v>277</v>
      </c>
      <c r="D8" s="188">
        <f>SUM(D9:D22)</f>
        <v>2106</v>
      </c>
      <c r="E8" s="188">
        <f t="shared" ref="E8:G8" si="2">SUM(E9:E22)</f>
        <v>702</v>
      </c>
      <c r="F8" s="188">
        <f t="shared" si="2"/>
        <v>1404</v>
      </c>
      <c r="G8" s="188">
        <f t="shared" si="2"/>
        <v>678</v>
      </c>
      <c r="H8" s="218"/>
      <c r="I8" s="217">
        <f>SUM(I9:I22)</f>
        <v>612</v>
      </c>
      <c r="J8" s="217">
        <f>SUM(J9:J22)</f>
        <v>792</v>
      </c>
      <c r="K8" s="219"/>
      <c r="L8" s="239"/>
      <c r="M8" s="219"/>
      <c r="N8" s="239"/>
      <c r="O8" s="219"/>
      <c r="P8" s="240"/>
      <c r="Q8" s="237"/>
      <c r="R8" s="234"/>
      <c r="S8" s="234"/>
      <c r="T8" s="234"/>
      <c r="U8" s="234"/>
      <c r="V8" s="234"/>
      <c r="W8" s="234"/>
      <c r="X8" s="234"/>
      <c r="Y8" s="234"/>
      <c r="Z8" s="234"/>
      <c r="AA8" s="234"/>
    </row>
    <row r="9" spans="1:27" x14ac:dyDescent="0.2">
      <c r="A9" s="72" t="s">
        <v>197</v>
      </c>
      <c r="B9" s="72" t="s">
        <v>198</v>
      </c>
      <c r="C9" s="73" t="s">
        <v>217</v>
      </c>
      <c r="D9" s="115">
        <f>SUM(E9:F9)</f>
        <v>293</v>
      </c>
      <c r="E9" s="74">
        <v>98</v>
      </c>
      <c r="F9" s="75">
        <v>195</v>
      </c>
      <c r="G9" s="76">
        <v>60</v>
      </c>
      <c r="H9" s="77"/>
      <c r="I9" s="78">
        <v>68</v>
      </c>
      <c r="J9" s="77">
        <v>127</v>
      </c>
      <c r="K9" s="78"/>
      <c r="L9" s="79"/>
      <c r="M9" s="76"/>
      <c r="N9" s="77"/>
      <c r="O9" s="78"/>
      <c r="P9" s="79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</row>
    <row r="10" spans="1:27" x14ac:dyDescent="0.2">
      <c r="A10" s="72" t="s">
        <v>199</v>
      </c>
      <c r="B10" s="72" t="s">
        <v>78</v>
      </c>
      <c r="C10" s="82" t="s">
        <v>216</v>
      </c>
      <c r="D10" s="85">
        <f t="shared" ref="D10:D22" si="3">SUM(E10:F10)</f>
        <v>175</v>
      </c>
      <c r="E10" s="80">
        <v>58</v>
      </c>
      <c r="F10" s="75">
        <v>117</v>
      </c>
      <c r="G10" s="76">
        <v>117</v>
      </c>
      <c r="H10" s="77"/>
      <c r="I10" s="78">
        <v>51</v>
      </c>
      <c r="J10" s="77">
        <v>66</v>
      </c>
      <c r="K10" s="78"/>
      <c r="L10" s="79"/>
      <c r="M10" s="76"/>
      <c r="N10" s="77"/>
      <c r="O10" s="78"/>
      <c r="P10" s="79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</row>
    <row r="11" spans="1:27" x14ac:dyDescent="0.2">
      <c r="A11" s="72" t="s">
        <v>200</v>
      </c>
      <c r="B11" s="72" t="s">
        <v>71</v>
      </c>
      <c r="C11" s="82" t="s">
        <v>217</v>
      </c>
      <c r="D11" s="80">
        <f t="shared" si="3"/>
        <v>350</v>
      </c>
      <c r="E11" s="80">
        <v>116</v>
      </c>
      <c r="F11" s="75">
        <v>234</v>
      </c>
      <c r="G11" s="76">
        <v>64</v>
      </c>
      <c r="H11" s="77"/>
      <c r="I11" s="78">
        <v>102</v>
      </c>
      <c r="J11" s="77">
        <v>132</v>
      </c>
      <c r="K11" s="78"/>
      <c r="L11" s="79"/>
      <c r="M11" s="76"/>
      <c r="N11" s="77"/>
      <c r="O11" s="78"/>
      <c r="P11" s="81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</row>
    <row r="12" spans="1:27" x14ac:dyDescent="0.2">
      <c r="A12" s="72" t="s">
        <v>201</v>
      </c>
      <c r="B12" s="72" t="s">
        <v>70</v>
      </c>
      <c r="C12" s="265" t="s">
        <v>217</v>
      </c>
      <c r="D12" s="80">
        <f t="shared" si="3"/>
        <v>175</v>
      </c>
      <c r="E12" s="80">
        <v>58</v>
      </c>
      <c r="F12" s="75">
        <v>117</v>
      </c>
      <c r="G12" s="76"/>
      <c r="H12" s="77"/>
      <c r="I12" s="78">
        <v>51</v>
      </c>
      <c r="J12" s="77">
        <v>66</v>
      </c>
      <c r="K12" s="78"/>
      <c r="L12" s="79"/>
      <c r="M12" s="76"/>
      <c r="N12" s="77"/>
      <c r="O12" s="78"/>
      <c r="P12" s="79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</row>
    <row r="13" spans="1:27" x14ac:dyDescent="0.2">
      <c r="A13" s="72" t="s">
        <v>202</v>
      </c>
      <c r="B13" s="72" t="s">
        <v>72</v>
      </c>
      <c r="C13" s="265" t="s">
        <v>218</v>
      </c>
      <c r="D13" s="85">
        <f t="shared" si="3"/>
        <v>175</v>
      </c>
      <c r="E13" s="80">
        <v>58</v>
      </c>
      <c r="F13" s="75">
        <v>117</v>
      </c>
      <c r="G13" s="80">
        <v>117</v>
      </c>
      <c r="H13" s="77"/>
      <c r="I13" s="78">
        <v>51</v>
      </c>
      <c r="J13" s="77">
        <v>66</v>
      </c>
      <c r="K13" s="78"/>
      <c r="L13" s="79"/>
      <c r="M13" s="76"/>
      <c r="N13" s="77"/>
      <c r="O13" s="78"/>
      <c r="P13" s="79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</row>
    <row r="14" spans="1:27" x14ac:dyDescent="0.2">
      <c r="A14" s="72" t="s">
        <v>203</v>
      </c>
      <c r="B14" s="72" t="s">
        <v>73</v>
      </c>
      <c r="C14" s="82" t="s">
        <v>216</v>
      </c>
      <c r="D14" s="80">
        <f t="shared" si="3"/>
        <v>105</v>
      </c>
      <c r="E14" s="80">
        <v>35</v>
      </c>
      <c r="F14" s="75">
        <v>70</v>
      </c>
      <c r="G14" s="76">
        <v>34</v>
      </c>
      <c r="H14" s="77"/>
      <c r="I14" s="78">
        <v>17</v>
      </c>
      <c r="J14" s="77">
        <v>53</v>
      </c>
      <c r="K14" s="78"/>
      <c r="L14" s="79"/>
      <c r="M14" s="76"/>
      <c r="N14" s="77"/>
      <c r="O14" s="78"/>
      <c r="P14" s="79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</row>
    <row r="15" spans="1:27" x14ac:dyDescent="0.2">
      <c r="A15" s="72" t="s">
        <v>204</v>
      </c>
      <c r="B15" s="72" t="s">
        <v>205</v>
      </c>
      <c r="C15" s="82" t="s">
        <v>216</v>
      </c>
      <c r="D15" s="80">
        <f t="shared" si="3"/>
        <v>150</v>
      </c>
      <c r="E15" s="80">
        <v>50</v>
      </c>
      <c r="F15" s="75">
        <v>100</v>
      </c>
      <c r="G15" s="76">
        <v>72</v>
      </c>
      <c r="H15" s="77"/>
      <c r="I15" s="78">
        <v>51</v>
      </c>
      <c r="J15" s="77">
        <v>49</v>
      </c>
      <c r="K15" s="78"/>
      <c r="L15" s="79"/>
      <c r="M15" s="76"/>
      <c r="N15" s="77"/>
      <c r="O15" s="78"/>
      <c r="P15" s="79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</row>
    <row r="16" spans="1:27" x14ac:dyDescent="0.2">
      <c r="A16" s="72" t="s">
        <v>206</v>
      </c>
      <c r="B16" s="72" t="s">
        <v>156</v>
      </c>
      <c r="C16" s="82" t="s">
        <v>216</v>
      </c>
      <c r="D16" s="80">
        <f t="shared" si="3"/>
        <v>117</v>
      </c>
      <c r="E16" s="80">
        <v>39</v>
      </c>
      <c r="F16" s="75">
        <v>78</v>
      </c>
      <c r="G16" s="76">
        <v>36</v>
      </c>
      <c r="H16" s="77"/>
      <c r="I16" s="78">
        <v>34</v>
      </c>
      <c r="J16" s="77">
        <v>44</v>
      </c>
      <c r="K16" s="78"/>
      <c r="L16" s="79"/>
      <c r="M16" s="76"/>
      <c r="N16" s="77"/>
      <c r="O16" s="78"/>
      <c r="P16" s="79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</row>
    <row r="17" spans="1:27" x14ac:dyDescent="0.2">
      <c r="A17" s="72" t="s">
        <v>207</v>
      </c>
      <c r="B17" s="72" t="s">
        <v>172</v>
      </c>
      <c r="C17" s="82" t="s">
        <v>216</v>
      </c>
      <c r="D17" s="80">
        <f t="shared" si="3"/>
        <v>108</v>
      </c>
      <c r="E17" s="80">
        <v>36</v>
      </c>
      <c r="F17" s="75">
        <v>72</v>
      </c>
      <c r="G17" s="76">
        <v>36</v>
      </c>
      <c r="H17" s="77"/>
      <c r="I17" s="78">
        <v>34</v>
      </c>
      <c r="J17" s="77">
        <v>38</v>
      </c>
      <c r="K17" s="78"/>
      <c r="L17" s="79"/>
      <c r="M17" s="76"/>
      <c r="N17" s="77"/>
      <c r="O17" s="78"/>
      <c r="P17" s="79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</row>
    <row r="18" spans="1:27" x14ac:dyDescent="0.2">
      <c r="A18" s="72" t="s">
        <v>208</v>
      </c>
      <c r="B18" s="98" t="s">
        <v>173</v>
      </c>
      <c r="C18" s="82" t="s">
        <v>217</v>
      </c>
      <c r="D18" s="80">
        <f t="shared" si="3"/>
        <v>129</v>
      </c>
      <c r="E18" s="80">
        <v>44</v>
      </c>
      <c r="F18" s="80">
        <v>85</v>
      </c>
      <c r="G18" s="76">
        <v>42</v>
      </c>
      <c r="H18" s="77"/>
      <c r="I18" s="78">
        <v>34</v>
      </c>
      <c r="J18" s="77">
        <v>51</v>
      </c>
      <c r="K18" s="78"/>
      <c r="L18" s="79"/>
      <c r="M18" s="76"/>
      <c r="N18" s="77"/>
      <c r="O18" s="78"/>
      <c r="P18" s="79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</row>
    <row r="19" spans="1:27" x14ac:dyDescent="0.2">
      <c r="A19" s="210" t="s">
        <v>210</v>
      </c>
      <c r="B19" s="210" t="s">
        <v>133</v>
      </c>
      <c r="C19" s="82" t="s">
        <v>216</v>
      </c>
      <c r="D19" s="80">
        <f t="shared" si="3"/>
        <v>162</v>
      </c>
      <c r="E19" s="211">
        <v>54</v>
      </c>
      <c r="F19" s="211">
        <v>108</v>
      </c>
      <c r="G19" s="76">
        <v>54</v>
      </c>
      <c r="H19" s="77"/>
      <c r="I19" s="78">
        <v>44</v>
      </c>
      <c r="J19" s="77">
        <v>64</v>
      </c>
      <c r="K19" s="78"/>
      <c r="L19" s="79"/>
      <c r="M19" s="76"/>
      <c r="N19" s="77"/>
      <c r="O19" s="78"/>
      <c r="P19" s="79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</row>
    <row r="20" spans="1:27" x14ac:dyDescent="0.2">
      <c r="A20" s="210" t="s">
        <v>211</v>
      </c>
      <c r="B20" s="210" t="s">
        <v>132</v>
      </c>
      <c r="C20" s="82" t="s">
        <v>143</v>
      </c>
      <c r="D20" s="80">
        <f t="shared" si="3"/>
        <v>54</v>
      </c>
      <c r="E20" s="211">
        <v>18</v>
      </c>
      <c r="F20" s="211">
        <v>36</v>
      </c>
      <c r="G20" s="99">
        <v>18</v>
      </c>
      <c r="H20" s="103"/>
      <c r="I20" s="104">
        <v>36</v>
      </c>
      <c r="J20" s="103"/>
      <c r="K20" s="104"/>
      <c r="L20" s="81"/>
      <c r="M20" s="99"/>
      <c r="N20" s="103"/>
      <c r="O20" s="104"/>
      <c r="P20" s="170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</row>
    <row r="21" spans="1:27" x14ac:dyDescent="0.2">
      <c r="A21" s="212" t="s">
        <v>212</v>
      </c>
      <c r="B21" s="220" t="s">
        <v>209</v>
      </c>
      <c r="C21" s="264" t="s">
        <v>216</v>
      </c>
      <c r="D21" s="80">
        <f t="shared" si="3"/>
        <v>54</v>
      </c>
      <c r="E21" s="213">
        <v>18</v>
      </c>
      <c r="F21" s="221">
        <v>36</v>
      </c>
      <c r="G21" s="99">
        <v>18</v>
      </c>
      <c r="H21" s="81"/>
      <c r="I21" s="99"/>
      <c r="J21" s="90">
        <v>36</v>
      </c>
      <c r="K21" s="104"/>
      <c r="L21" s="102"/>
      <c r="M21" s="99"/>
      <c r="N21" s="90"/>
      <c r="O21" s="78"/>
      <c r="P21" s="170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</row>
    <row r="22" spans="1:27" x14ac:dyDescent="0.2">
      <c r="A22" s="210" t="s">
        <v>213</v>
      </c>
      <c r="B22" s="210" t="s">
        <v>244</v>
      </c>
      <c r="C22" s="82" t="s">
        <v>272</v>
      </c>
      <c r="D22" s="75">
        <f t="shared" si="3"/>
        <v>59</v>
      </c>
      <c r="E22" s="211">
        <v>20</v>
      </c>
      <c r="F22" s="211">
        <v>39</v>
      </c>
      <c r="G22" s="80">
        <v>10</v>
      </c>
      <c r="H22" s="81"/>
      <c r="I22" s="99">
        <v>39</v>
      </c>
      <c r="J22" s="102"/>
      <c r="K22" s="104"/>
      <c r="L22" s="102"/>
      <c r="M22" s="104"/>
      <c r="N22" s="102"/>
      <c r="O22" s="78"/>
      <c r="P22" s="81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</row>
    <row r="23" spans="1:27" ht="13.5" thickBot="1" x14ac:dyDescent="0.25">
      <c r="A23" s="216"/>
      <c r="B23" s="224"/>
      <c r="C23" s="224"/>
      <c r="D23" s="222"/>
      <c r="E23" s="223"/>
      <c r="F23" s="223"/>
      <c r="G23" s="67"/>
      <c r="H23" s="71"/>
      <c r="I23" s="215"/>
      <c r="J23" s="153"/>
      <c r="K23" s="157"/>
      <c r="L23" s="153"/>
      <c r="M23" s="157"/>
      <c r="N23" s="153"/>
      <c r="O23" s="214"/>
      <c r="P23" s="71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</row>
    <row r="24" spans="1:27" ht="23.25" thickBot="1" x14ac:dyDescent="0.25">
      <c r="A24" s="93"/>
      <c r="B24" s="94" t="s">
        <v>240</v>
      </c>
      <c r="C24" s="165" t="s">
        <v>279</v>
      </c>
      <c r="D24" s="95">
        <f>SUM(D25,D35,D40)</f>
        <v>4590</v>
      </c>
      <c r="E24" s="95">
        <f>SUM(E25,E35,E40)</f>
        <v>1530</v>
      </c>
      <c r="F24" s="95">
        <f>SUM(F25,F35,F40)</f>
        <v>3060</v>
      </c>
      <c r="G24" s="95">
        <f>SUM(G25,G35,G40)</f>
        <v>1613</v>
      </c>
      <c r="H24" s="95">
        <f>SUM(H25,H35,H40)</f>
        <v>40</v>
      </c>
      <c r="I24" s="96"/>
      <c r="J24" s="97"/>
      <c r="K24" s="96">
        <f t="shared" ref="K24:P24" si="4">SUM(K25,K35,K40)</f>
        <v>576</v>
      </c>
      <c r="L24" s="241">
        <f t="shared" si="4"/>
        <v>648</v>
      </c>
      <c r="M24" s="96">
        <f t="shared" si="4"/>
        <v>576</v>
      </c>
      <c r="N24" s="241">
        <f t="shared" si="4"/>
        <v>468</v>
      </c>
      <c r="O24" s="96">
        <f t="shared" si="4"/>
        <v>432</v>
      </c>
      <c r="P24" s="242">
        <f t="shared" si="4"/>
        <v>360</v>
      </c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</row>
    <row r="25" spans="1:27" ht="21.75" thickBot="1" x14ac:dyDescent="0.25">
      <c r="A25" s="171" t="s">
        <v>74</v>
      </c>
      <c r="B25" s="172" t="s">
        <v>75</v>
      </c>
      <c r="C25" s="173" t="s">
        <v>273</v>
      </c>
      <c r="D25" s="175">
        <f>SUM(D26:D33)</f>
        <v>991</v>
      </c>
      <c r="E25" s="175">
        <f>SUM(E26:E33)</f>
        <v>325</v>
      </c>
      <c r="F25" s="175">
        <f>SUM(F26:F33)</f>
        <v>666</v>
      </c>
      <c r="G25" s="175">
        <f>SUM(G26:G33)</f>
        <v>498</v>
      </c>
      <c r="H25" s="178"/>
      <c r="I25" s="177"/>
      <c r="J25" s="176"/>
      <c r="K25" s="177">
        <f t="shared" ref="K25:P25" si="5">SUM(K26:K33)</f>
        <v>196</v>
      </c>
      <c r="L25" s="175">
        <f t="shared" si="5"/>
        <v>164</v>
      </c>
      <c r="M25" s="177">
        <f t="shared" si="5"/>
        <v>64</v>
      </c>
      <c r="N25" s="175">
        <f t="shared" si="5"/>
        <v>52</v>
      </c>
      <c r="O25" s="177">
        <f t="shared" si="5"/>
        <v>96</v>
      </c>
      <c r="P25" s="243">
        <f t="shared" si="5"/>
        <v>94</v>
      </c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</row>
    <row r="26" spans="1:27" x14ac:dyDescent="0.2">
      <c r="A26" s="72" t="s">
        <v>94</v>
      </c>
      <c r="B26" s="72" t="s">
        <v>76</v>
      </c>
      <c r="C26" s="265" t="s">
        <v>143</v>
      </c>
      <c r="D26" s="75">
        <f>SUM(E26:F26)</f>
        <v>58</v>
      </c>
      <c r="E26" s="85">
        <v>10</v>
      </c>
      <c r="F26" s="75">
        <v>48</v>
      </c>
      <c r="G26" s="233">
        <v>10</v>
      </c>
      <c r="H26" s="77"/>
      <c r="I26" s="78"/>
      <c r="J26" s="77"/>
      <c r="K26" s="78"/>
      <c r="L26" s="79"/>
      <c r="M26" s="76"/>
      <c r="N26" s="77"/>
      <c r="O26" s="78">
        <v>48</v>
      </c>
      <c r="P26" s="79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</row>
    <row r="27" spans="1:27" x14ac:dyDescent="0.2">
      <c r="A27" s="72" t="s">
        <v>105</v>
      </c>
      <c r="B27" s="72" t="s">
        <v>70</v>
      </c>
      <c r="C27" s="265" t="s">
        <v>245</v>
      </c>
      <c r="D27" s="75">
        <f t="shared" ref="D27:D33" si="6">SUM(E27:F27)</f>
        <v>60</v>
      </c>
      <c r="E27" s="80">
        <v>12</v>
      </c>
      <c r="F27" s="75">
        <v>48</v>
      </c>
      <c r="G27" s="76">
        <v>14</v>
      </c>
      <c r="H27" s="77"/>
      <c r="I27" s="78"/>
      <c r="J27" s="77"/>
      <c r="K27" s="78">
        <v>48</v>
      </c>
      <c r="L27" s="79"/>
      <c r="M27" s="76"/>
      <c r="N27" s="77"/>
      <c r="O27" s="78"/>
      <c r="P27" s="79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</row>
    <row r="28" spans="1:27" x14ac:dyDescent="0.2">
      <c r="A28" s="72" t="s">
        <v>106</v>
      </c>
      <c r="B28" s="72" t="s">
        <v>77</v>
      </c>
      <c r="C28" s="265" t="s">
        <v>245</v>
      </c>
      <c r="D28" s="75">
        <f t="shared" si="6"/>
        <v>60</v>
      </c>
      <c r="E28" s="80">
        <v>12</v>
      </c>
      <c r="F28" s="75">
        <v>48</v>
      </c>
      <c r="G28" s="76">
        <v>40</v>
      </c>
      <c r="H28" s="77"/>
      <c r="I28" s="78"/>
      <c r="J28" s="77"/>
      <c r="K28" s="78">
        <v>48</v>
      </c>
      <c r="L28" s="79"/>
      <c r="M28" s="76"/>
      <c r="N28" s="77"/>
      <c r="O28" s="78"/>
      <c r="P28" s="79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</row>
    <row r="29" spans="1:27" x14ac:dyDescent="0.2">
      <c r="A29" s="72" t="s">
        <v>107</v>
      </c>
      <c r="B29" s="72" t="s">
        <v>78</v>
      </c>
      <c r="C29" s="300" t="s">
        <v>261</v>
      </c>
      <c r="D29" s="75">
        <f t="shared" si="6"/>
        <v>206</v>
      </c>
      <c r="E29" s="80">
        <v>36</v>
      </c>
      <c r="F29" s="75">
        <v>170</v>
      </c>
      <c r="G29" s="76">
        <v>170</v>
      </c>
      <c r="H29" s="77"/>
      <c r="I29" s="78"/>
      <c r="J29" s="77"/>
      <c r="K29" s="78">
        <v>32</v>
      </c>
      <c r="L29" s="79">
        <v>36</v>
      </c>
      <c r="M29" s="76">
        <v>32</v>
      </c>
      <c r="N29" s="77">
        <v>26</v>
      </c>
      <c r="O29" s="78">
        <v>24</v>
      </c>
      <c r="P29" s="79">
        <v>20</v>
      </c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</row>
    <row r="30" spans="1:27" x14ac:dyDescent="0.2">
      <c r="A30" s="72" t="s">
        <v>108</v>
      </c>
      <c r="B30" s="72" t="s">
        <v>72</v>
      </c>
      <c r="C30" s="265" t="s">
        <v>151</v>
      </c>
      <c r="D30" s="75">
        <f t="shared" si="6"/>
        <v>340</v>
      </c>
      <c r="E30" s="204">
        <v>170</v>
      </c>
      <c r="F30" s="209">
        <v>170</v>
      </c>
      <c r="G30" s="76">
        <v>170</v>
      </c>
      <c r="H30" s="77"/>
      <c r="I30" s="78"/>
      <c r="J30" s="77"/>
      <c r="K30" s="78">
        <v>32</v>
      </c>
      <c r="L30" s="79">
        <v>36</v>
      </c>
      <c r="M30" s="76">
        <v>32</v>
      </c>
      <c r="N30" s="77">
        <v>26</v>
      </c>
      <c r="O30" s="78">
        <v>24</v>
      </c>
      <c r="P30" s="79">
        <v>20</v>
      </c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</row>
    <row r="31" spans="1:27" x14ac:dyDescent="0.2">
      <c r="A31" s="72" t="s">
        <v>125</v>
      </c>
      <c r="B31" s="72" t="s">
        <v>111</v>
      </c>
      <c r="C31" s="277" t="s">
        <v>216</v>
      </c>
      <c r="D31" s="75">
        <f t="shared" si="6"/>
        <v>111</v>
      </c>
      <c r="E31" s="204">
        <v>37</v>
      </c>
      <c r="F31" s="204">
        <v>74</v>
      </c>
      <c r="G31" s="80">
        <v>46</v>
      </c>
      <c r="H31" s="81"/>
      <c r="I31" s="99"/>
      <c r="J31" s="81"/>
      <c r="K31" s="99">
        <v>36</v>
      </c>
      <c r="L31" s="81">
        <v>38</v>
      </c>
      <c r="M31" s="99"/>
      <c r="N31" s="81"/>
      <c r="O31" s="99"/>
      <c r="P31" s="81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</row>
    <row r="32" spans="1:27" x14ac:dyDescent="0.2">
      <c r="A32" s="72" t="s">
        <v>126</v>
      </c>
      <c r="B32" s="72" t="s">
        <v>219</v>
      </c>
      <c r="C32" s="300" t="s">
        <v>143</v>
      </c>
      <c r="D32" s="75">
        <f t="shared" si="6"/>
        <v>78</v>
      </c>
      <c r="E32" s="204">
        <v>24</v>
      </c>
      <c r="F32" s="204">
        <v>54</v>
      </c>
      <c r="G32" s="80">
        <v>18</v>
      </c>
      <c r="H32" s="81"/>
      <c r="I32" s="99"/>
      <c r="J32" s="81"/>
      <c r="K32" s="99"/>
      <c r="L32" s="81"/>
      <c r="M32" s="99"/>
      <c r="N32" s="81"/>
      <c r="O32" s="99"/>
      <c r="P32" s="81">
        <v>54</v>
      </c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</row>
    <row r="33" spans="1:27" ht="11.25" customHeight="1" x14ac:dyDescent="0.2">
      <c r="A33" s="72" t="s">
        <v>127</v>
      </c>
      <c r="B33" s="226" t="s">
        <v>220</v>
      </c>
      <c r="C33" s="211" t="s">
        <v>143</v>
      </c>
      <c r="D33" s="236">
        <f t="shared" si="6"/>
        <v>78</v>
      </c>
      <c r="E33" s="211">
        <v>24</v>
      </c>
      <c r="F33" s="211">
        <v>54</v>
      </c>
      <c r="G33" s="211">
        <v>30</v>
      </c>
      <c r="H33" s="227"/>
      <c r="I33" s="228"/>
      <c r="J33" s="227"/>
      <c r="K33" s="228"/>
      <c r="L33" s="229">
        <v>54</v>
      </c>
      <c r="M33" s="228"/>
      <c r="N33" s="227"/>
      <c r="O33" s="228"/>
      <c r="P33" s="227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</row>
    <row r="34" spans="1:27" ht="13.5" thickBot="1" x14ac:dyDescent="0.25">
      <c r="A34" s="225"/>
      <c r="B34" s="83"/>
      <c r="C34" s="92"/>
      <c r="D34" s="85"/>
      <c r="E34" s="85"/>
      <c r="F34" s="85"/>
      <c r="G34" s="86"/>
      <c r="H34" s="100"/>
      <c r="I34" s="86"/>
      <c r="J34" s="100"/>
      <c r="K34" s="86"/>
      <c r="L34" s="263"/>
      <c r="M34" s="86"/>
      <c r="N34" s="263"/>
      <c r="O34" s="86"/>
      <c r="P34" s="89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</row>
    <row r="35" spans="1:27" ht="21.75" thickBot="1" x14ac:dyDescent="0.25">
      <c r="A35" s="189" t="s">
        <v>79</v>
      </c>
      <c r="B35" s="190" t="s">
        <v>119</v>
      </c>
      <c r="C35" s="173" t="s">
        <v>225</v>
      </c>
      <c r="D35" s="174">
        <f>SUM(D36:D38)</f>
        <v>282</v>
      </c>
      <c r="E35" s="174">
        <f t="shared" ref="E35:G35" si="7">SUM(E36:E38)</f>
        <v>90</v>
      </c>
      <c r="F35" s="174">
        <f t="shared" si="7"/>
        <v>192</v>
      </c>
      <c r="G35" s="174">
        <f t="shared" si="7"/>
        <v>102</v>
      </c>
      <c r="H35" s="176"/>
      <c r="I35" s="177"/>
      <c r="J35" s="176"/>
      <c r="K35" s="244">
        <f>SUM(K36:K38)</f>
        <v>112</v>
      </c>
      <c r="L35" s="178">
        <f t="shared" ref="L35:P35" si="8">SUM(L36:L38)</f>
        <v>84</v>
      </c>
      <c r="M35" s="244">
        <f t="shared" si="8"/>
        <v>0</v>
      </c>
      <c r="N35" s="178">
        <f t="shared" si="8"/>
        <v>0</v>
      </c>
      <c r="O35" s="177">
        <f t="shared" si="8"/>
        <v>0</v>
      </c>
      <c r="P35" s="243">
        <f t="shared" si="8"/>
        <v>0</v>
      </c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</row>
    <row r="36" spans="1:27" ht="22.5" x14ac:dyDescent="0.2">
      <c r="A36" s="72" t="s">
        <v>95</v>
      </c>
      <c r="B36" s="101" t="s">
        <v>96</v>
      </c>
      <c r="C36" s="265" t="s">
        <v>216</v>
      </c>
      <c r="D36" s="80">
        <f>SUM(E36:F36)</f>
        <v>117</v>
      </c>
      <c r="E36" s="80">
        <v>37</v>
      </c>
      <c r="F36" s="75">
        <v>80</v>
      </c>
      <c r="G36" s="76">
        <v>60</v>
      </c>
      <c r="H36" s="77"/>
      <c r="I36" s="78"/>
      <c r="J36" s="77"/>
      <c r="K36" s="78">
        <v>44</v>
      </c>
      <c r="L36" s="102">
        <v>36</v>
      </c>
      <c r="M36" s="76"/>
      <c r="N36" s="77"/>
      <c r="O36" s="78"/>
      <c r="P36" s="79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</row>
    <row r="37" spans="1:27" x14ac:dyDescent="0.2">
      <c r="A37" s="72" t="s">
        <v>104</v>
      </c>
      <c r="B37" s="167" t="s">
        <v>195</v>
      </c>
      <c r="C37" s="265" t="s">
        <v>216</v>
      </c>
      <c r="D37" s="80">
        <f t="shared" ref="D37:D38" si="9">SUM(E37:F37)</f>
        <v>117</v>
      </c>
      <c r="E37" s="80">
        <v>37</v>
      </c>
      <c r="F37" s="75">
        <v>80</v>
      </c>
      <c r="G37" s="76">
        <v>32</v>
      </c>
      <c r="H37" s="77"/>
      <c r="I37" s="78"/>
      <c r="J37" s="77"/>
      <c r="K37" s="78">
        <v>32</v>
      </c>
      <c r="L37" s="79">
        <v>48</v>
      </c>
      <c r="M37" s="76"/>
      <c r="N37" s="77"/>
      <c r="O37" s="78"/>
      <c r="P37" s="79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</row>
    <row r="38" spans="1:27" x14ac:dyDescent="0.2">
      <c r="A38" s="230" t="s">
        <v>128</v>
      </c>
      <c r="B38" s="231" t="s">
        <v>112</v>
      </c>
      <c r="C38" s="82" t="s">
        <v>272</v>
      </c>
      <c r="D38" s="80">
        <f t="shared" si="9"/>
        <v>48</v>
      </c>
      <c r="E38" s="80">
        <v>16</v>
      </c>
      <c r="F38" s="75">
        <v>32</v>
      </c>
      <c r="G38" s="80">
        <v>10</v>
      </c>
      <c r="H38" s="103"/>
      <c r="I38" s="104"/>
      <c r="J38" s="103"/>
      <c r="K38" s="104">
        <v>36</v>
      </c>
      <c r="L38" s="81"/>
      <c r="M38" s="99"/>
      <c r="N38" s="103"/>
      <c r="O38" s="104"/>
      <c r="P38" s="81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</row>
    <row r="39" spans="1:27" ht="13.5" thickBot="1" x14ac:dyDescent="0.25">
      <c r="A39" s="83"/>
      <c r="B39" s="105"/>
      <c r="C39" s="84"/>
      <c r="D39" s="85"/>
      <c r="E39" s="85"/>
      <c r="F39" s="85"/>
      <c r="G39" s="86"/>
      <c r="H39" s="87"/>
      <c r="I39" s="88"/>
      <c r="J39" s="87"/>
      <c r="K39" s="88"/>
      <c r="L39" s="89"/>
      <c r="M39" s="86"/>
      <c r="N39" s="87"/>
      <c r="O39" s="88"/>
      <c r="P39" s="89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</row>
    <row r="40" spans="1:27" ht="21.75" thickBot="1" x14ac:dyDescent="0.25">
      <c r="A40" s="171" t="s">
        <v>80</v>
      </c>
      <c r="B40" s="302" t="s">
        <v>81</v>
      </c>
      <c r="C40" s="173" t="s">
        <v>278</v>
      </c>
      <c r="D40" s="174">
        <f>SUM(D41,D53)</f>
        <v>3317</v>
      </c>
      <c r="E40" s="174">
        <f>SUM(E41,E53)</f>
        <v>1115</v>
      </c>
      <c r="F40" s="174">
        <f>SUM(F41,F53)</f>
        <v>2202</v>
      </c>
      <c r="G40" s="174">
        <f>SUM(G41,G53)</f>
        <v>1013</v>
      </c>
      <c r="H40" s="174">
        <f>SUM(H41,H53)</f>
        <v>40</v>
      </c>
      <c r="I40" s="177"/>
      <c r="J40" s="176"/>
      <c r="K40" s="177">
        <f t="shared" ref="K40:P40" si="10">SUM(K41,K53)</f>
        <v>268</v>
      </c>
      <c r="L40" s="175">
        <f t="shared" si="10"/>
        <v>400</v>
      </c>
      <c r="M40" s="177">
        <f t="shared" si="10"/>
        <v>512</v>
      </c>
      <c r="N40" s="175">
        <f t="shared" si="10"/>
        <v>416</v>
      </c>
      <c r="O40" s="177">
        <f t="shared" si="10"/>
        <v>336</v>
      </c>
      <c r="P40" s="243">
        <f t="shared" si="10"/>
        <v>266</v>
      </c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</row>
    <row r="41" spans="1:27" ht="13.5" thickBot="1" x14ac:dyDescent="0.25">
      <c r="A41" s="179" t="s">
        <v>82</v>
      </c>
      <c r="B41" s="301" t="s">
        <v>83</v>
      </c>
      <c r="C41" s="161" t="s">
        <v>285</v>
      </c>
      <c r="D41" s="162">
        <f>SUM(D42:D51)</f>
        <v>1413</v>
      </c>
      <c r="E41" s="162">
        <f>SUM(E42:E51)</f>
        <v>475</v>
      </c>
      <c r="F41" s="162">
        <f>SUM(F42:F51)</f>
        <v>938</v>
      </c>
      <c r="G41" s="162">
        <f>SUM(G42:G51)</f>
        <v>508</v>
      </c>
      <c r="H41" s="164"/>
      <c r="I41" s="163"/>
      <c r="J41" s="164"/>
      <c r="K41" s="163">
        <f t="shared" ref="K41:P41" si="11">SUM(K42:K51)</f>
        <v>144</v>
      </c>
      <c r="L41" s="245">
        <f t="shared" si="11"/>
        <v>170</v>
      </c>
      <c r="M41" s="163">
        <f t="shared" si="11"/>
        <v>74</v>
      </c>
      <c r="N41" s="245">
        <f t="shared" si="11"/>
        <v>258</v>
      </c>
      <c r="O41" s="163">
        <f t="shared" si="11"/>
        <v>160</v>
      </c>
      <c r="P41" s="246">
        <f t="shared" si="11"/>
        <v>128</v>
      </c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</row>
    <row r="42" spans="1:27" x14ac:dyDescent="0.2">
      <c r="A42" s="72" t="s">
        <v>97</v>
      </c>
      <c r="B42" s="72" t="s">
        <v>174</v>
      </c>
      <c r="C42" s="73" t="s">
        <v>216</v>
      </c>
      <c r="D42" s="80">
        <f>SUM(E42:F42)</f>
        <v>234</v>
      </c>
      <c r="E42" s="80">
        <v>78</v>
      </c>
      <c r="F42" s="75">
        <v>156</v>
      </c>
      <c r="G42" s="76">
        <v>62</v>
      </c>
      <c r="H42" s="106"/>
      <c r="I42" s="78"/>
      <c r="J42" s="77"/>
      <c r="K42" s="78">
        <v>64</v>
      </c>
      <c r="L42" s="79">
        <v>92</v>
      </c>
      <c r="M42" s="76"/>
      <c r="N42" s="77"/>
      <c r="O42" s="78"/>
      <c r="P42" s="79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</row>
    <row r="43" spans="1:27" ht="22.5" x14ac:dyDescent="0.2">
      <c r="A43" s="72" t="s">
        <v>100</v>
      </c>
      <c r="B43" s="72" t="s">
        <v>175</v>
      </c>
      <c r="C43" s="265" t="s">
        <v>267</v>
      </c>
      <c r="D43" s="80">
        <f t="shared" ref="D43:D51" si="12">SUM(E43:F43)</f>
        <v>386</v>
      </c>
      <c r="E43" s="80">
        <v>134</v>
      </c>
      <c r="F43" s="75">
        <v>252</v>
      </c>
      <c r="G43" s="76">
        <v>252</v>
      </c>
      <c r="H43" s="106"/>
      <c r="I43" s="78"/>
      <c r="J43" s="77"/>
      <c r="K43" s="78">
        <v>48</v>
      </c>
      <c r="L43" s="79">
        <v>42</v>
      </c>
      <c r="M43" s="76">
        <v>44</v>
      </c>
      <c r="N43" s="77">
        <v>60</v>
      </c>
      <c r="O43" s="78">
        <v>54</v>
      </c>
      <c r="P43" s="79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</row>
    <row r="44" spans="1:27" x14ac:dyDescent="0.2">
      <c r="A44" s="72" t="s">
        <v>101</v>
      </c>
      <c r="B44" s="72" t="s">
        <v>84</v>
      </c>
      <c r="C44" s="265" t="s">
        <v>216</v>
      </c>
      <c r="D44" s="80">
        <f t="shared" si="12"/>
        <v>102</v>
      </c>
      <c r="E44" s="80">
        <v>34</v>
      </c>
      <c r="F44" s="75">
        <v>68</v>
      </c>
      <c r="G44" s="76">
        <v>48</v>
      </c>
      <c r="H44" s="106"/>
      <c r="I44" s="78"/>
      <c r="J44" s="77"/>
      <c r="K44" s="78">
        <v>32</v>
      </c>
      <c r="L44" s="79">
        <v>36</v>
      </c>
      <c r="M44" s="76"/>
      <c r="N44" s="77"/>
      <c r="O44" s="78"/>
      <c r="P44" s="79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</row>
    <row r="45" spans="1:27" ht="22.5" x14ac:dyDescent="0.2">
      <c r="A45" s="72" t="s">
        <v>102</v>
      </c>
      <c r="B45" s="226" t="s">
        <v>226</v>
      </c>
      <c r="C45" s="265" t="s">
        <v>143</v>
      </c>
      <c r="D45" s="80">
        <f t="shared" si="12"/>
        <v>108</v>
      </c>
      <c r="E45" s="80">
        <v>36</v>
      </c>
      <c r="F45" s="75">
        <v>72</v>
      </c>
      <c r="G45" s="76">
        <v>20</v>
      </c>
      <c r="H45" s="106"/>
      <c r="I45" s="78"/>
      <c r="J45" s="77"/>
      <c r="K45" s="78"/>
      <c r="L45" s="79"/>
      <c r="M45" s="76"/>
      <c r="N45" s="77"/>
      <c r="O45" s="78"/>
      <c r="P45" s="81">
        <v>72</v>
      </c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x14ac:dyDescent="0.2">
      <c r="A46" s="72" t="s">
        <v>103</v>
      </c>
      <c r="B46" s="72" t="s">
        <v>221</v>
      </c>
      <c r="C46" s="265" t="s">
        <v>143</v>
      </c>
      <c r="D46" s="80">
        <f t="shared" si="12"/>
        <v>114</v>
      </c>
      <c r="E46" s="80">
        <v>38</v>
      </c>
      <c r="F46" s="75">
        <v>76</v>
      </c>
      <c r="G46" s="76">
        <v>28</v>
      </c>
      <c r="H46" s="106"/>
      <c r="I46" s="78"/>
      <c r="J46" s="77"/>
      <c r="K46" s="78"/>
      <c r="L46" s="79"/>
      <c r="M46" s="76"/>
      <c r="N46" s="81"/>
      <c r="O46" s="76">
        <v>76</v>
      </c>
      <c r="P46" s="79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27" x14ac:dyDescent="0.2">
      <c r="A47" s="72" t="s">
        <v>129</v>
      </c>
      <c r="B47" s="98" t="s">
        <v>222</v>
      </c>
      <c r="C47" s="265" t="s">
        <v>216</v>
      </c>
      <c r="D47" s="80">
        <f t="shared" si="12"/>
        <v>110</v>
      </c>
      <c r="E47" s="80">
        <v>36</v>
      </c>
      <c r="F47" s="75">
        <v>74</v>
      </c>
      <c r="G47" s="80">
        <v>20</v>
      </c>
      <c r="H47" s="107"/>
      <c r="I47" s="99"/>
      <c r="J47" s="81"/>
      <c r="K47" s="99"/>
      <c r="L47" s="81"/>
      <c r="M47" s="99"/>
      <c r="N47" s="81">
        <v>44</v>
      </c>
      <c r="O47" s="99">
        <v>30</v>
      </c>
      <c r="P47" s="81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</row>
    <row r="48" spans="1:27" x14ac:dyDescent="0.2">
      <c r="A48" s="72" t="s">
        <v>130</v>
      </c>
      <c r="B48" s="98" t="s">
        <v>223</v>
      </c>
      <c r="C48" s="82" t="s">
        <v>216</v>
      </c>
      <c r="D48" s="80">
        <f t="shared" si="12"/>
        <v>110</v>
      </c>
      <c r="E48" s="80">
        <v>36</v>
      </c>
      <c r="F48" s="75">
        <v>74</v>
      </c>
      <c r="G48" s="80">
        <v>26</v>
      </c>
      <c r="H48" s="108"/>
      <c r="I48" s="99"/>
      <c r="J48" s="81"/>
      <c r="K48" s="109"/>
      <c r="L48" s="108"/>
      <c r="M48" s="99">
        <v>30</v>
      </c>
      <c r="N48" s="81">
        <v>44</v>
      </c>
      <c r="O48" s="109"/>
      <c r="P48" s="81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</row>
    <row r="49" spans="1:27" x14ac:dyDescent="0.2">
      <c r="A49" s="101" t="s">
        <v>155</v>
      </c>
      <c r="B49" s="98" t="s">
        <v>224</v>
      </c>
      <c r="C49" s="82" t="s">
        <v>143</v>
      </c>
      <c r="D49" s="80">
        <f t="shared" si="12"/>
        <v>98</v>
      </c>
      <c r="E49" s="112">
        <v>32</v>
      </c>
      <c r="F49" s="75">
        <v>66</v>
      </c>
      <c r="G49" s="80">
        <v>26</v>
      </c>
      <c r="H49" s="108"/>
      <c r="I49" s="99"/>
      <c r="J49" s="81"/>
      <c r="K49" s="109"/>
      <c r="L49" s="108"/>
      <c r="M49" s="99"/>
      <c r="N49" s="81">
        <v>66</v>
      </c>
      <c r="O49" s="109"/>
      <c r="P49" s="170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</row>
    <row r="50" spans="1:27" x14ac:dyDescent="0.2">
      <c r="A50" s="101" t="s">
        <v>263</v>
      </c>
      <c r="B50" s="98" t="s">
        <v>265</v>
      </c>
      <c r="C50" s="82" t="s">
        <v>143</v>
      </c>
      <c r="D50" s="80">
        <f t="shared" si="12"/>
        <v>78</v>
      </c>
      <c r="E50" s="112">
        <v>22</v>
      </c>
      <c r="F50" s="75">
        <v>56</v>
      </c>
      <c r="G50" s="80">
        <v>16</v>
      </c>
      <c r="H50" s="81"/>
      <c r="I50" s="99"/>
      <c r="J50" s="81"/>
      <c r="K50" s="109"/>
      <c r="L50" s="81"/>
      <c r="M50" s="99"/>
      <c r="N50" s="81"/>
      <c r="O50" s="109"/>
      <c r="P50" s="170">
        <v>56</v>
      </c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</row>
    <row r="51" spans="1:27" x14ac:dyDescent="0.2">
      <c r="A51" s="168" t="s">
        <v>264</v>
      </c>
      <c r="B51" s="98" t="s">
        <v>266</v>
      </c>
      <c r="C51" s="82" t="s">
        <v>143</v>
      </c>
      <c r="D51" s="80">
        <f t="shared" si="12"/>
        <v>73</v>
      </c>
      <c r="E51" s="112">
        <v>29</v>
      </c>
      <c r="F51" s="80">
        <v>44</v>
      </c>
      <c r="G51" s="80">
        <v>10</v>
      </c>
      <c r="H51" s="103"/>
      <c r="I51" s="104"/>
      <c r="J51" s="103"/>
      <c r="K51" s="104"/>
      <c r="L51" s="81"/>
      <c r="M51" s="99"/>
      <c r="N51" s="103">
        <v>44</v>
      </c>
      <c r="O51" s="169"/>
      <c r="P51" s="170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</row>
    <row r="52" spans="1:27" ht="13.5" thickBot="1" x14ac:dyDescent="0.25">
      <c r="A52" s="83"/>
      <c r="B52" s="91"/>
      <c r="C52" s="92"/>
      <c r="D52" s="85"/>
      <c r="E52" s="262"/>
      <c r="F52" s="85"/>
      <c r="G52" s="158"/>
      <c r="H52" s="153"/>
      <c r="I52" s="86"/>
      <c r="J52" s="110"/>
      <c r="K52" s="157"/>
      <c r="L52" s="100"/>
      <c r="M52" s="86"/>
      <c r="N52" s="110"/>
      <c r="O52" s="157"/>
      <c r="P52" s="89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</row>
    <row r="53" spans="1:27" ht="21.75" thickBot="1" x14ac:dyDescent="0.25">
      <c r="A53" s="171" t="s">
        <v>85</v>
      </c>
      <c r="B53" s="172" t="s">
        <v>86</v>
      </c>
      <c r="C53" s="173" t="s">
        <v>284</v>
      </c>
      <c r="D53" s="174">
        <f>SUM(D54,D60,D65,D71,D76)</f>
        <v>1904</v>
      </c>
      <c r="E53" s="174">
        <f>SUM(E54,E60,E65,E71,E76)</f>
        <v>640</v>
      </c>
      <c r="F53" s="174">
        <f>SUM(F54,F60,F65,F71,F76)</f>
        <v>1264</v>
      </c>
      <c r="G53" s="174">
        <f>SUM(G54,G60,G65,G71,G76)</f>
        <v>505</v>
      </c>
      <c r="H53" s="174">
        <f>SUM(H54,H60,H65,H71,H76)</f>
        <v>40</v>
      </c>
      <c r="I53" s="177"/>
      <c r="J53" s="176"/>
      <c r="K53" s="177">
        <f t="shared" ref="K53:P53" si="13">SUM(K54,K60,K65,K71,K76)</f>
        <v>124</v>
      </c>
      <c r="L53" s="175">
        <f t="shared" si="13"/>
        <v>230</v>
      </c>
      <c r="M53" s="177">
        <f t="shared" si="13"/>
        <v>438</v>
      </c>
      <c r="N53" s="175">
        <f t="shared" si="13"/>
        <v>158</v>
      </c>
      <c r="O53" s="177">
        <f t="shared" si="13"/>
        <v>176</v>
      </c>
      <c r="P53" s="243">
        <f t="shared" si="13"/>
        <v>138</v>
      </c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</row>
    <row r="54" spans="1:27" ht="21.75" thickBot="1" x14ac:dyDescent="0.25">
      <c r="A54" s="179" t="s">
        <v>98</v>
      </c>
      <c r="B54" s="160" t="s">
        <v>176</v>
      </c>
      <c r="C54" s="161" t="s">
        <v>274</v>
      </c>
      <c r="D54" s="162">
        <f>SUM(D55:D56)</f>
        <v>533</v>
      </c>
      <c r="E54" s="162">
        <f t="shared" ref="E54:H54" si="14">SUM(E55:E56)</f>
        <v>179</v>
      </c>
      <c r="F54" s="162">
        <f t="shared" si="14"/>
        <v>354</v>
      </c>
      <c r="G54" s="162">
        <f t="shared" si="14"/>
        <v>191</v>
      </c>
      <c r="H54" s="162">
        <f t="shared" si="14"/>
        <v>40</v>
      </c>
      <c r="I54" s="163"/>
      <c r="J54" s="164"/>
      <c r="K54" s="163">
        <f>SUM(K55:K56)</f>
        <v>124</v>
      </c>
      <c r="L54" s="245">
        <f t="shared" ref="L54:P54" si="15">SUM(L55:L56)</f>
        <v>230</v>
      </c>
      <c r="M54" s="163">
        <f t="shared" si="15"/>
        <v>0</v>
      </c>
      <c r="N54" s="245">
        <f t="shared" si="15"/>
        <v>0</v>
      </c>
      <c r="O54" s="163">
        <f t="shared" si="15"/>
        <v>0</v>
      </c>
      <c r="P54" s="246">
        <f t="shared" si="15"/>
        <v>0</v>
      </c>
      <c r="Q54" s="235"/>
      <c r="R54" s="234"/>
      <c r="S54" s="234"/>
      <c r="T54" s="234"/>
      <c r="U54" s="234"/>
      <c r="V54" s="234"/>
      <c r="W54" s="234"/>
      <c r="X54" s="234"/>
      <c r="Y54" s="234"/>
      <c r="Z54" s="234"/>
      <c r="AA54" s="234"/>
    </row>
    <row r="55" spans="1:27" ht="22.5" x14ac:dyDescent="0.2">
      <c r="A55" s="72" t="s">
        <v>87</v>
      </c>
      <c r="B55" s="72" t="s">
        <v>177</v>
      </c>
      <c r="C55" s="73" t="s">
        <v>217</v>
      </c>
      <c r="D55" s="75">
        <f>SUM(E55:F55)</f>
        <v>351</v>
      </c>
      <c r="E55" s="75">
        <v>119</v>
      </c>
      <c r="F55" s="75">
        <v>232</v>
      </c>
      <c r="G55" s="76">
        <v>130</v>
      </c>
      <c r="H55" s="400">
        <v>40</v>
      </c>
      <c r="I55" s="78"/>
      <c r="J55" s="77"/>
      <c r="K55" s="78">
        <v>100</v>
      </c>
      <c r="L55" s="79">
        <v>132</v>
      </c>
      <c r="M55" s="76"/>
      <c r="N55" s="77"/>
      <c r="O55" s="78"/>
      <c r="P55" s="79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</row>
    <row r="56" spans="1:27" ht="22.5" x14ac:dyDescent="0.2">
      <c r="A56" s="72" t="s">
        <v>99</v>
      </c>
      <c r="B56" s="111" t="s">
        <v>178</v>
      </c>
      <c r="C56" s="265" t="s">
        <v>217</v>
      </c>
      <c r="D56" s="75">
        <f>SUM(E56:F56)</f>
        <v>182</v>
      </c>
      <c r="E56" s="80">
        <v>60</v>
      </c>
      <c r="F56" s="75">
        <v>122</v>
      </c>
      <c r="G56" s="76">
        <f>F56*0.5</f>
        <v>61</v>
      </c>
      <c r="H56" s="401"/>
      <c r="I56" s="78"/>
      <c r="J56" s="77"/>
      <c r="K56" s="78">
        <v>24</v>
      </c>
      <c r="L56" s="79">
        <v>98</v>
      </c>
      <c r="M56" s="76"/>
      <c r="N56" s="77"/>
      <c r="O56" s="78"/>
      <c r="P56" s="79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</row>
    <row r="57" spans="1:27" ht="22.5" customHeight="1" x14ac:dyDescent="0.2">
      <c r="A57" s="98" t="s">
        <v>179</v>
      </c>
      <c r="B57" s="98" t="s">
        <v>256</v>
      </c>
      <c r="C57" s="82" t="s">
        <v>272</v>
      </c>
      <c r="D57" s="80"/>
      <c r="E57" s="112"/>
      <c r="F57" s="80"/>
      <c r="G57" s="99"/>
      <c r="H57" s="107"/>
      <c r="I57" s="99"/>
      <c r="J57" s="103"/>
      <c r="K57" s="169">
        <v>36</v>
      </c>
      <c r="L57" s="208"/>
      <c r="M57" s="99"/>
      <c r="N57" s="103"/>
      <c r="O57" s="104"/>
      <c r="P57" s="81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</row>
    <row r="58" spans="1:27" x14ac:dyDescent="0.2">
      <c r="A58" s="98" t="s">
        <v>134</v>
      </c>
      <c r="B58" s="98" t="s">
        <v>59</v>
      </c>
      <c r="C58" s="82" t="s">
        <v>268</v>
      </c>
      <c r="D58" s="80"/>
      <c r="E58" s="80"/>
      <c r="F58" s="80"/>
      <c r="G58" s="80"/>
      <c r="H58" s="107"/>
      <c r="I58" s="99"/>
      <c r="J58" s="81"/>
      <c r="K58" s="206"/>
      <c r="L58" s="208">
        <v>180</v>
      </c>
      <c r="M58" s="99"/>
      <c r="N58" s="81"/>
      <c r="O58" s="99"/>
      <c r="P58" s="81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</row>
    <row r="59" spans="1:27" ht="13.5" thickBot="1" x14ac:dyDescent="0.25">
      <c r="A59" s="83"/>
      <c r="B59" s="91"/>
      <c r="C59" s="92"/>
      <c r="D59" s="85"/>
      <c r="E59" s="85"/>
      <c r="F59" s="85"/>
      <c r="G59" s="86"/>
      <c r="H59" s="113"/>
      <c r="I59" s="86"/>
      <c r="J59" s="71"/>
      <c r="K59" s="86"/>
      <c r="L59" s="71"/>
      <c r="M59" s="86"/>
      <c r="N59" s="263"/>
      <c r="O59" s="86"/>
      <c r="P59" s="89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</row>
    <row r="60" spans="1:27" ht="21.75" thickBot="1" x14ac:dyDescent="0.25">
      <c r="A60" s="180" t="s">
        <v>88</v>
      </c>
      <c r="B60" s="181" t="s">
        <v>180</v>
      </c>
      <c r="C60" s="161" t="s">
        <v>275</v>
      </c>
      <c r="D60" s="182">
        <f>SUM(D61:D62)</f>
        <v>380</v>
      </c>
      <c r="E60" s="182">
        <f t="shared" ref="E60:G60" si="16">SUM(E61:E62)</f>
        <v>128</v>
      </c>
      <c r="F60" s="182">
        <f t="shared" si="16"/>
        <v>252</v>
      </c>
      <c r="G60" s="182">
        <f t="shared" si="16"/>
        <v>92</v>
      </c>
      <c r="H60" s="184"/>
      <c r="I60" s="183"/>
      <c r="J60" s="184"/>
      <c r="K60" s="232">
        <f>SUM(K61:K62)</f>
        <v>0</v>
      </c>
      <c r="L60" s="247">
        <f t="shared" ref="L60:P60" si="17">SUM(L61:L62)</f>
        <v>0</v>
      </c>
      <c r="M60" s="232">
        <f t="shared" si="17"/>
        <v>222</v>
      </c>
      <c r="N60" s="247">
        <f t="shared" si="17"/>
        <v>30</v>
      </c>
      <c r="O60" s="232">
        <f t="shared" si="17"/>
        <v>0</v>
      </c>
      <c r="P60" s="247">
        <f t="shared" si="17"/>
        <v>0</v>
      </c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</row>
    <row r="61" spans="1:27" ht="22.5" x14ac:dyDescent="0.2">
      <c r="A61" s="252" t="s">
        <v>89</v>
      </c>
      <c r="B61" s="114" t="s">
        <v>181</v>
      </c>
      <c r="C61" s="73" t="s">
        <v>245</v>
      </c>
      <c r="D61" s="74">
        <f>SUM(E61:F61)</f>
        <v>190</v>
      </c>
      <c r="E61" s="115">
        <v>64</v>
      </c>
      <c r="F61" s="115">
        <v>126</v>
      </c>
      <c r="G61" s="116">
        <v>46</v>
      </c>
      <c r="H61" s="117"/>
      <c r="I61" s="118"/>
      <c r="J61" s="119"/>
      <c r="K61" s="118"/>
      <c r="L61" s="120"/>
      <c r="M61" s="118">
        <v>126</v>
      </c>
      <c r="N61" s="119"/>
      <c r="O61" s="118"/>
      <c r="P61" s="120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</row>
    <row r="62" spans="1:27" x14ac:dyDescent="0.2">
      <c r="A62" s="253" t="s">
        <v>182</v>
      </c>
      <c r="B62" s="72" t="s">
        <v>183</v>
      </c>
      <c r="C62" s="265" t="s">
        <v>217</v>
      </c>
      <c r="D62" s="80">
        <f>SUM(E62:F62)</f>
        <v>190</v>
      </c>
      <c r="E62" s="90">
        <v>64</v>
      </c>
      <c r="F62" s="75">
        <v>126</v>
      </c>
      <c r="G62" s="76">
        <v>46</v>
      </c>
      <c r="H62" s="106"/>
      <c r="I62" s="78"/>
      <c r="J62" s="77"/>
      <c r="K62" s="78"/>
      <c r="L62" s="79"/>
      <c r="M62" s="76">
        <v>96</v>
      </c>
      <c r="N62" s="77">
        <v>30</v>
      </c>
      <c r="O62" s="78"/>
      <c r="P62" s="79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</row>
    <row r="63" spans="1:27" x14ac:dyDescent="0.2">
      <c r="A63" s="254" t="s">
        <v>136</v>
      </c>
      <c r="B63" s="98" t="s">
        <v>59</v>
      </c>
      <c r="C63" s="82" t="s">
        <v>268</v>
      </c>
      <c r="D63" s="75"/>
      <c r="E63" s="90"/>
      <c r="F63" s="75"/>
      <c r="G63" s="76"/>
      <c r="H63" s="106"/>
      <c r="I63" s="78"/>
      <c r="J63" s="77"/>
      <c r="K63" s="78"/>
      <c r="L63" s="79"/>
      <c r="M63" s="77"/>
      <c r="N63" s="268">
        <v>180</v>
      </c>
      <c r="O63" s="78"/>
      <c r="P63" s="79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</row>
    <row r="64" spans="1:27" ht="13.5" thickBot="1" x14ac:dyDescent="0.25">
      <c r="A64" s="255"/>
      <c r="B64" s="91"/>
      <c r="C64" s="92"/>
      <c r="D64" s="85"/>
      <c r="E64" s="262"/>
      <c r="F64" s="85"/>
      <c r="G64" s="86"/>
      <c r="H64" s="87"/>
      <c r="I64" s="88"/>
      <c r="J64" s="87"/>
      <c r="K64" s="88"/>
      <c r="L64" s="89"/>
      <c r="M64" s="86"/>
      <c r="N64" s="87"/>
      <c r="O64" s="88"/>
      <c r="P64" s="89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</row>
    <row r="65" spans="1:27" ht="21.75" thickBot="1" x14ac:dyDescent="0.25">
      <c r="A65" s="180" t="s">
        <v>93</v>
      </c>
      <c r="B65" s="181" t="s">
        <v>186</v>
      </c>
      <c r="C65" s="161" t="s">
        <v>282</v>
      </c>
      <c r="D65" s="182">
        <f>SUM(D66:D67)</f>
        <v>351</v>
      </c>
      <c r="E65" s="182">
        <f t="shared" ref="E65:G65" si="18">SUM(E66:E67)</f>
        <v>117</v>
      </c>
      <c r="F65" s="182">
        <f t="shared" si="18"/>
        <v>234</v>
      </c>
      <c r="G65" s="182">
        <f t="shared" si="18"/>
        <v>88</v>
      </c>
      <c r="H65" s="184"/>
      <c r="I65" s="183"/>
      <c r="J65" s="184"/>
      <c r="K65" s="183">
        <f>SUM(K66:K67)</f>
        <v>0</v>
      </c>
      <c r="L65" s="248">
        <f t="shared" ref="L65:P65" si="19">SUM(L66:L67)</f>
        <v>0</v>
      </c>
      <c r="M65" s="232">
        <f t="shared" si="19"/>
        <v>190</v>
      </c>
      <c r="N65" s="247">
        <f t="shared" si="19"/>
        <v>44</v>
      </c>
      <c r="O65" s="232">
        <f t="shared" si="19"/>
        <v>0</v>
      </c>
      <c r="P65" s="247">
        <f t="shared" si="19"/>
        <v>0</v>
      </c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</row>
    <row r="66" spans="1:27" ht="22.5" x14ac:dyDescent="0.2">
      <c r="A66" s="252" t="s">
        <v>90</v>
      </c>
      <c r="B66" s="114" t="s">
        <v>184</v>
      </c>
      <c r="C66" s="82" t="s">
        <v>245</v>
      </c>
      <c r="D66" s="74">
        <f>SUM(E66:F66)</f>
        <v>195</v>
      </c>
      <c r="E66" s="191">
        <v>65</v>
      </c>
      <c r="F66" s="115">
        <v>130</v>
      </c>
      <c r="G66" s="116">
        <v>48</v>
      </c>
      <c r="H66" s="192"/>
      <c r="I66" s="118"/>
      <c r="J66" s="119"/>
      <c r="K66" s="118"/>
      <c r="L66" s="120"/>
      <c r="M66" s="116">
        <v>130</v>
      </c>
      <c r="N66" s="119"/>
      <c r="O66" s="118"/>
      <c r="P66" s="120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</row>
    <row r="67" spans="1:27" x14ac:dyDescent="0.2">
      <c r="A67" s="253" t="s">
        <v>185</v>
      </c>
      <c r="B67" s="72" t="s">
        <v>187</v>
      </c>
      <c r="C67" s="82" t="s">
        <v>217</v>
      </c>
      <c r="D67" s="80">
        <f>SUM(E67:F67)</f>
        <v>156</v>
      </c>
      <c r="E67" s="80">
        <v>52</v>
      </c>
      <c r="F67" s="80">
        <v>104</v>
      </c>
      <c r="G67" s="80">
        <v>40</v>
      </c>
      <c r="H67" s="107"/>
      <c r="I67" s="76"/>
      <c r="J67" s="77"/>
      <c r="K67" s="78"/>
      <c r="L67" s="79"/>
      <c r="M67" s="76">
        <v>60</v>
      </c>
      <c r="N67" s="77">
        <v>44</v>
      </c>
      <c r="O67" s="78"/>
      <c r="P67" s="79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</row>
    <row r="68" spans="1:27" ht="33.75" x14ac:dyDescent="0.2">
      <c r="A68" s="253" t="s">
        <v>257</v>
      </c>
      <c r="B68" s="72" t="s">
        <v>258</v>
      </c>
      <c r="C68" s="82" t="s">
        <v>143</v>
      </c>
      <c r="D68" s="75"/>
      <c r="E68" s="80"/>
      <c r="F68" s="80"/>
      <c r="G68" s="80"/>
      <c r="H68" s="107"/>
      <c r="I68" s="76"/>
      <c r="J68" s="77"/>
      <c r="K68" s="78"/>
      <c r="L68" s="79"/>
      <c r="M68" s="76"/>
      <c r="N68" s="77">
        <v>36</v>
      </c>
      <c r="O68" s="78"/>
      <c r="P68" s="79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</row>
    <row r="69" spans="1:27" x14ac:dyDescent="0.2">
      <c r="A69" s="254" t="s">
        <v>137</v>
      </c>
      <c r="B69" s="98" t="s">
        <v>59</v>
      </c>
      <c r="C69" s="82" t="s">
        <v>268</v>
      </c>
      <c r="D69" s="75"/>
      <c r="E69" s="80"/>
      <c r="F69" s="80"/>
      <c r="G69" s="80"/>
      <c r="H69" s="107"/>
      <c r="I69" s="76"/>
      <c r="J69" s="77"/>
      <c r="K69" s="78"/>
      <c r="L69" s="79"/>
      <c r="M69" s="76"/>
      <c r="N69" s="268">
        <v>144</v>
      </c>
      <c r="O69" s="78"/>
      <c r="P69" s="79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</row>
    <row r="70" spans="1:27" ht="13.5" thickBot="1" x14ac:dyDescent="0.25">
      <c r="A70" s="253"/>
      <c r="B70" s="72"/>
      <c r="C70" s="92"/>
      <c r="D70" s="75"/>
      <c r="E70" s="90"/>
      <c r="F70" s="75"/>
      <c r="G70" s="76"/>
      <c r="H70" s="77"/>
      <c r="I70" s="78"/>
      <c r="J70" s="77"/>
      <c r="K70" s="78"/>
      <c r="L70" s="79"/>
      <c r="M70" s="76"/>
      <c r="N70" s="77"/>
      <c r="O70" s="78"/>
      <c r="P70" s="81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</row>
    <row r="71" spans="1:27" ht="21.75" thickBot="1" x14ac:dyDescent="0.25">
      <c r="A71" s="180" t="s">
        <v>91</v>
      </c>
      <c r="B71" s="181" t="s">
        <v>188</v>
      </c>
      <c r="C71" s="161" t="s">
        <v>276</v>
      </c>
      <c r="D71" s="182">
        <f>SUM(D72:D73)</f>
        <v>360</v>
      </c>
      <c r="E71" s="182">
        <f t="shared" ref="E71:G71" si="20">SUM(E72:E73)</f>
        <v>120</v>
      </c>
      <c r="F71" s="182">
        <f t="shared" si="20"/>
        <v>240</v>
      </c>
      <c r="G71" s="182">
        <f t="shared" si="20"/>
        <v>86</v>
      </c>
      <c r="H71" s="184"/>
      <c r="I71" s="183"/>
      <c r="J71" s="184"/>
      <c r="K71" s="232">
        <f>SUM(K72:K73)</f>
        <v>0</v>
      </c>
      <c r="L71" s="247">
        <f t="shared" ref="L71:P71" si="21">SUM(L72:L73)</f>
        <v>0</v>
      </c>
      <c r="M71" s="232">
        <f t="shared" si="21"/>
        <v>26</v>
      </c>
      <c r="N71" s="247">
        <f t="shared" si="21"/>
        <v>84</v>
      </c>
      <c r="O71" s="232">
        <f t="shared" si="21"/>
        <v>130</v>
      </c>
      <c r="P71" s="247">
        <f t="shared" si="21"/>
        <v>0</v>
      </c>
      <c r="Q71" s="235"/>
      <c r="R71" s="234"/>
      <c r="S71" s="234"/>
      <c r="T71" s="234"/>
      <c r="U71" s="234"/>
      <c r="V71" s="234"/>
      <c r="W71" s="234"/>
      <c r="X71" s="234"/>
      <c r="Y71" s="234"/>
      <c r="Z71" s="234"/>
      <c r="AA71" s="234"/>
    </row>
    <row r="72" spans="1:27" ht="22.5" x14ac:dyDescent="0.2">
      <c r="A72" s="252" t="s">
        <v>92</v>
      </c>
      <c r="B72" s="114" t="s">
        <v>227</v>
      </c>
      <c r="C72" s="73" t="s">
        <v>269</v>
      </c>
      <c r="D72" s="75">
        <f>SUM(E72:F72)</f>
        <v>198</v>
      </c>
      <c r="E72" s="75">
        <v>66</v>
      </c>
      <c r="F72" s="75">
        <v>132</v>
      </c>
      <c r="G72" s="76">
        <v>46</v>
      </c>
      <c r="H72" s="77"/>
      <c r="I72" s="78"/>
      <c r="J72" s="77"/>
      <c r="K72" s="78"/>
      <c r="L72" s="79"/>
      <c r="M72" s="76">
        <v>26</v>
      </c>
      <c r="N72" s="77">
        <v>62</v>
      </c>
      <c r="O72" s="78">
        <v>44</v>
      </c>
      <c r="P72" s="159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</row>
    <row r="73" spans="1:27" ht="22.5" x14ac:dyDescent="0.2">
      <c r="A73" s="253" t="s">
        <v>189</v>
      </c>
      <c r="B73" s="72" t="s">
        <v>190</v>
      </c>
      <c r="C73" s="265" t="s">
        <v>216</v>
      </c>
      <c r="D73" s="75">
        <f>SUM(E73:F73)</f>
        <v>162</v>
      </c>
      <c r="E73" s="90">
        <v>54</v>
      </c>
      <c r="F73" s="75">
        <v>108</v>
      </c>
      <c r="G73" s="76">
        <v>40</v>
      </c>
      <c r="H73" s="77"/>
      <c r="I73" s="78"/>
      <c r="J73" s="77"/>
      <c r="K73" s="78"/>
      <c r="L73" s="79"/>
      <c r="M73" s="76"/>
      <c r="N73" s="77">
        <v>22</v>
      </c>
      <c r="O73" s="78">
        <v>86</v>
      </c>
      <c r="P73" s="159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</row>
    <row r="74" spans="1:27" x14ac:dyDescent="0.2">
      <c r="A74" s="254" t="s">
        <v>138</v>
      </c>
      <c r="B74" s="98" t="s">
        <v>59</v>
      </c>
      <c r="C74" s="82" t="s">
        <v>268</v>
      </c>
      <c r="D74" s="75"/>
      <c r="E74" s="90"/>
      <c r="F74" s="75"/>
      <c r="G74" s="76"/>
      <c r="H74" s="77"/>
      <c r="I74" s="78"/>
      <c r="J74" s="77"/>
      <c r="K74" s="78"/>
      <c r="L74" s="79"/>
      <c r="M74" s="76"/>
      <c r="N74" s="77"/>
      <c r="O74" s="267">
        <v>108</v>
      </c>
      <c r="P74" s="79">
        <v>36</v>
      </c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</row>
    <row r="75" spans="1:27" ht="13.5" thickBot="1" x14ac:dyDescent="0.25">
      <c r="A75" s="256"/>
      <c r="B75" s="105"/>
      <c r="C75" s="68"/>
      <c r="D75" s="67"/>
      <c r="E75" s="249"/>
      <c r="F75" s="67"/>
      <c r="G75" s="69"/>
      <c r="H75" s="70"/>
      <c r="I75" s="66"/>
      <c r="J75" s="70"/>
      <c r="K75" s="66"/>
      <c r="L75" s="71"/>
      <c r="M75" s="69"/>
      <c r="N75" s="70"/>
      <c r="O75" s="66"/>
      <c r="P75" s="71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</row>
    <row r="76" spans="1:27" ht="21.75" thickBot="1" x14ac:dyDescent="0.25">
      <c r="A76" s="257" t="s">
        <v>140</v>
      </c>
      <c r="B76" s="250" t="s">
        <v>191</v>
      </c>
      <c r="C76" s="161" t="s">
        <v>283</v>
      </c>
      <c r="D76" s="182">
        <f>SUM(D77:D78)</f>
        <v>280</v>
      </c>
      <c r="E76" s="182">
        <f t="shared" ref="E76:G76" si="22">SUM(E77:E78)</f>
        <v>96</v>
      </c>
      <c r="F76" s="182">
        <f t="shared" si="22"/>
        <v>184</v>
      </c>
      <c r="G76" s="182">
        <f t="shared" si="22"/>
        <v>48</v>
      </c>
      <c r="H76" s="184"/>
      <c r="I76" s="183"/>
      <c r="J76" s="184"/>
      <c r="K76" s="232">
        <f>SUM(K77:K78)</f>
        <v>0</v>
      </c>
      <c r="L76" s="247">
        <f t="shared" ref="L76:P76" si="23">SUM(L77:L78)</f>
        <v>0</v>
      </c>
      <c r="M76" s="232">
        <f t="shared" si="23"/>
        <v>0</v>
      </c>
      <c r="N76" s="247">
        <f t="shared" si="23"/>
        <v>0</v>
      </c>
      <c r="O76" s="183">
        <f t="shared" si="23"/>
        <v>46</v>
      </c>
      <c r="P76" s="251">
        <f t="shared" si="23"/>
        <v>138</v>
      </c>
      <c r="Q76" s="235"/>
      <c r="R76" s="234"/>
      <c r="S76" s="234"/>
      <c r="T76" s="234"/>
      <c r="U76" s="234"/>
      <c r="V76" s="234"/>
      <c r="W76" s="234"/>
      <c r="X76" s="234"/>
      <c r="Y76" s="234"/>
      <c r="Z76" s="234"/>
      <c r="AA76" s="234"/>
    </row>
    <row r="77" spans="1:27" ht="22.5" x14ac:dyDescent="0.2">
      <c r="A77" s="193" t="s">
        <v>141</v>
      </c>
      <c r="B77" s="194" t="s">
        <v>192</v>
      </c>
      <c r="C77" s="265" t="s">
        <v>262</v>
      </c>
      <c r="D77" s="238">
        <f>SUM(E77:F77)</f>
        <v>182</v>
      </c>
      <c r="E77" s="197">
        <v>60</v>
      </c>
      <c r="F77" s="196">
        <v>122</v>
      </c>
      <c r="G77" s="198">
        <v>28</v>
      </c>
      <c r="H77" s="199"/>
      <c r="I77" s="200"/>
      <c r="J77" s="199"/>
      <c r="K77" s="200"/>
      <c r="L77" s="201"/>
      <c r="M77" s="198"/>
      <c r="N77" s="199"/>
      <c r="O77" s="200">
        <v>46</v>
      </c>
      <c r="P77" s="202">
        <v>76</v>
      </c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</row>
    <row r="78" spans="1:27" ht="22.5" x14ac:dyDescent="0.2">
      <c r="A78" s="203" t="s">
        <v>142</v>
      </c>
      <c r="B78" s="203" t="s">
        <v>193</v>
      </c>
      <c r="C78" s="82" t="s">
        <v>217</v>
      </c>
      <c r="D78" s="204">
        <f>SUM(E78:F78)</f>
        <v>98</v>
      </c>
      <c r="E78" s="205">
        <v>36</v>
      </c>
      <c r="F78" s="204">
        <v>62</v>
      </c>
      <c r="G78" s="206">
        <v>20</v>
      </c>
      <c r="H78" s="207"/>
      <c r="I78" s="169"/>
      <c r="J78" s="207"/>
      <c r="K78" s="169"/>
      <c r="L78" s="208"/>
      <c r="M78" s="206"/>
      <c r="N78" s="207"/>
      <c r="O78" s="169"/>
      <c r="P78" s="208">
        <v>62</v>
      </c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</row>
    <row r="79" spans="1:27" ht="22.5" x14ac:dyDescent="0.2">
      <c r="A79" s="98" t="s">
        <v>259</v>
      </c>
      <c r="B79" s="98" t="s">
        <v>260</v>
      </c>
      <c r="C79" s="82" t="s">
        <v>143</v>
      </c>
      <c r="D79" s="204"/>
      <c r="E79" s="205"/>
      <c r="F79" s="204"/>
      <c r="G79" s="206"/>
      <c r="H79" s="207"/>
      <c r="I79" s="169"/>
      <c r="J79" s="207"/>
      <c r="K79" s="169"/>
      <c r="L79" s="208"/>
      <c r="M79" s="206"/>
      <c r="N79" s="207"/>
      <c r="O79" s="169">
        <v>36</v>
      </c>
      <c r="P79" s="208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</row>
    <row r="80" spans="1:27" x14ac:dyDescent="0.2">
      <c r="A80" s="98" t="s">
        <v>139</v>
      </c>
      <c r="B80" s="98" t="s">
        <v>59</v>
      </c>
      <c r="C80" s="82" t="s">
        <v>268</v>
      </c>
      <c r="D80" s="204"/>
      <c r="E80" s="205"/>
      <c r="F80" s="204"/>
      <c r="G80" s="206"/>
      <c r="H80" s="207"/>
      <c r="I80" s="169"/>
      <c r="J80" s="207"/>
      <c r="K80" s="169"/>
      <c r="L80" s="208"/>
      <c r="M80" s="206"/>
      <c r="N80" s="207"/>
      <c r="O80" s="169"/>
      <c r="P80" s="208">
        <v>108</v>
      </c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</row>
    <row r="81" spans="1:27" ht="13.5" thickBot="1" x14ac:dyDescent="0.25">
      <c r="A81" s="198"/>
      <c r="B81" s="196"/>
      <c r="C81" s="195"/>
      <c r="D81" s="196"/>
      <c r="E81" s="197"/>
      <c r="F81" s="196"/>
      <c r="G81" s="198"/>
      <c r="H81" s="199"/>
      <c r="I81" s="200"/>
      <c r="J81" s="199"/>
      <c r="K81" s="200"/>
      <c r="L81" s="201"/>
      <c r="M81" s="198"/>
      <c r="N81" s="199"/>
      <c r="O81" s="200"/>
      <c r="P81" s="201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</row>
    <row r="82" spans="1:27" ht="13.5" thickBot="1" x14ac:dyDescent="0.25">
      <c r="A82" s="128" t="s">
        <v>270</v>
      </c>
      <c r="B82" s="129" t="s">
        <v>51</v>
      </c>
      <c r="C82" s="130"/>
      <c r="D82" s="131"/>
      <c r="E82" s="132"/>
      <c r="F82" s="133"/>
      <c r="G82" s="131"/>
      <c r="H82" s="132"/>
      <c r="I82" s="134"/>
      <c r="J82" s="132"/>
      <c r="K82" s="134"/>
      <c r="L82" s="135"/>
      <c r="M82" s="131"/>
      <c r="N82" s="132"/>
      <c r="O82" s="134"/>
      <c r="P82" s="269">
        <v>4</v>
      </c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</row>
    <row r="83" spans="1:27" x14ac:dyDescent="0.2">
      <c r="A83" s="124"/>
      <c r="B83" s="122"/>
      <c r="C83" s="121"/>
      <c r="D83" s="122"/>
      <c r="E83" s="123"/>
      <c r="F83" s="122"/>
      <c r="G83" s="124"/>
      <c r="H83" s="125"/>
      <c r="I83" s="126"/>
      <c r="J83" s="125"/>
      <c r="K83" s="126"/>
      <c r="L83" s="127"/>
      <c r="M83" s="124"/>
      <c r="N83" s="125"/>
      <c r="O83" s="126"/>
      <c r="P83" s="127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</row>
    <row r="84" spans="1:27" x14ac:dyDescent="0.2">
      <c r="A84" s="61"/>
      <c r="B84" s="136"/>
      <c r="C84" s="137"/>
      <c r="D84" s="61"/>
      <c r="E84" s="61"/>
      <c r="F84" s="61"/>
      <c r="G84" s="64"/>
      <c r="H84" s="261"/>
      <c r="I84" s="62"/>
      <c r="J84" s="261"/>
      <c r="K84" s="62"/>
      <c r="L84" s="65"/>
      <c r="M84" s="64"/>
      <c r="N84" s="261"/>
      <c r="O84" s="62" t="s">
        <v>131</v>
      </c>
      <c r="P84" s="65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</row>
    <row r="85" spans="1:27" ht="13.5" thickBot="1" x14ac:dyDescent="0.25">
      <c r="A85" s="138"/>
      <c r="B85" s="138"/>
      <c r="C85" s="264"/>
      <c r="D85" s="138"/>
      <c r="E85" s="139"/>
      <c r="F85" s="138"/>
      <c r="G85" s="109"/>
      <c r="H85" s="140"/>
      <c r="I85" s="141"/>
      <c r="J85" s="140"/>
      <c r="K85" s="141"/>
      <c r="L85" s="108"/>
      <c r="M85" s="109"/>
      <c r="N85" s="140"/>
      <c r="O85" s="141"/>
      <c r="P85" s="108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</row>
    <row r="86" spans="1:27" ht="13.5" thickBot="1" x14ac:dyDescent="0.25">
      <c r="A86" s="128" t="s">
        <v>52</v>
      </c>
      <c r="B86" s="129" t="s">
        <v>53</v>
      </c>
      <c r="C86" s="130"/>
      <c r="D86" s="131"/>
      <c r="E86" s="132"/>
      <c r="F86" s="133"/>
      <c r="G86" s="131"/>
      <c r="H86" s="132"/>
      <c r="I86" s="134"/>
      <c r="J86" s="132"/>
      <c r="K86" s="134"/>
      <c r="L86" s="135"/>
      <c r="M86" s="131"/>
      <c r="N86" s="132"/>
      <c r="O86" s="134"/>
      <c r="P86" s="142">
        <v>6</v>
      </c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</row>
    <row r="87" spans="1:27" x14ac:dyDescent="0.2">
      <c r="A87" s="75"/>
      <c r="B87" s="75"/>
      <c r="C87" s="265"/>
      <c r="D87" s="75"/>
      <c r="E87" s="90"/>
      <c r="F87" s="75"/>
      <c r="G87" s="76"/>
      <c r="H87" s="77"/>
      <c r="I87" s="78"/>
      <c r="J87" s="77"/>
      <c r="K87" s="78"/>
      <c r="L87" s="79"/>
      <c r="M87" s="76"/>
      <c r="N87" s="77"/>
      <c r="O87" s="78"/>
      <c r="P87" s="79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</row>
    <row r="88" spans="1:27" ht="13.5" thickBot="1" x14ac:dyDescent="0.25">
      <c r="A88" s="67"/>
      <c r="B88" s="67"/>
      <c r="C88" s="68"/>
      <c r="D88" s="67"/>
      <c r="E88" s="69"/>
      <c r="F88" s="85"/>
      <c r="G88" s="67"/>
      <c r="H88" s="70"/>
      <c r="I88" s="66"/>
      <c r="J88" s="70"/>
      <c r="K88" s="66"/>
      <c r="L88" s="108"/>
      <c r="M88" s="109"/>
      <c r="N88" s="70"/>
      <c r="O88" s="66"/>
      <c r="P88" s="71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</row>
    <row r="89" spans="1:27" ht="21" customHeight="1" x14ac:dyDescent="0.2">
      <c r="A89" s="358" t="s">
        <v>121</v>
      </c>
      <c r="B89" s="367"/>
      <c r="C89" s="367"/>
      <c r="D89" s="367"/>
      <c r="E89" s="359"/>
      <c r="F89" s="368" t="s">
        <v>38</v>
      </c>
      <c r="G89" s="358" t="s">
        <v>49</v>
      </c>
      <c r="H89" s="359"/>
      <c r="I89" s="352" t="s">
        <v>149</v>
      </c>
      <c r="J89" s="348" t="s">
        <v>148</v>
      </c>
      <c r="K89" s="346" t="s">
        <v>149</v>
      </c>
      <c r="L89" s="380" t="s">
        <v>232</v>
      </c>
      <c r="M89" s="352" t="s">
        <v>150</v>
      </c>
      <c r="N89" s="354" t="s">
        <v>232</v>
      </c>
      <c r="O89" s="352" t="s">
        <v>233</v>
      </c>
      <c r="P89" s="348" t="s">
        <v>234</v>
      </c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</row>
    <row r="90" spans="1:27" ht="21" customHeight="1" thickBot="1" x14ac:dyDescent="0.25">
      <c r="A90" s="362" t="s">
        <v>45</v>
      </c>
      <c r="B90" s="363"/>
      <c r="C90" s="363"/>
      <c r="D90" s="363"/>
      <c r="E90" s="364"/>
      <c r="F90" s="369"/>
      <c r="G90" s="360"/>
      <c r="H90" s="361"/>
      <c r="I90" s="353"/>
      <c r="J90" s="349"/>
      <c r="K90" s="347"/>
      <c r="L90" s="381"/>
      <c r="M90" s="353"/>
      <c r="N90" s="355"/>
      <c r="O90" s="353"/>
      <c r="P90" s="349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</row>
    <row r="91" spans="1:27" ht="27" customHeight="1" thickBot="1" x14ac:dyDescent="0.25">
      <c r="A91" s="362" t="s">
        <v>194</v>
      </c>
      <c r="B91" s="363"/>
      <c r="C91" s="363"/>
      <c r="D91" s="363"/>
      <c r="E91" s="364"/>
      <c r="F91" s="369"/>
      <c r="G91" s="365" t="s">
        <v>46</v>
      </c>
      <c r="H91" s="366"/>
      <c r="I91" s="143"/>
      <c r="J91" s="144"/>
      <c r="K91" s="272" t="s">
        <v>236</v>
      </c>
      <c r="L91" s="273"/>
      <c r="M91" s="274"/>
      <c r="N91" s="271"/>
      <c r="O91" s="270"/>
      <c r="P91" s="273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</row>
    <row r="92" spans="1:27" ht="34.5" customHeight="1" thickBot="1" x14ac:dyDescent="0.25">
      <c r="A92" s="356" t="s">
        <v>246</v>
      </c>
      <c r="B92" s="356"/>
      <c r="C92" s="356"/>
      <c r="D92" s="356"/>
      <c r="E92" s="357"/>
      <c r="F92" s="369"/>
      <c r="G92" s="358" t="s">
        <v>144</v>
      </c>
      <c r="H92" s="359"/>
      <c r="I92" s="260"/>
      <c r="J92" s="258"/>
      <c r="K92" s="278"/>
      <c r="L92" s="279" t="s">
        <v>237</v>
      </c>
      <c r="M92" s="278"/>
      <c r="N92" s="279" t="s">
        <v>238</v>
      </c>
      <c r="O92" s="278" t="s">
        <v>239</v>
      </c>
      <c r="P92" s="279" t="s">
        <v>239</v>
      </c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</row>
    <row r="93" spans="1:27" ht="26.25" customHeight="1" thickBot="1" x14ac:dyDescent="0.25">
      <c r="A93" s="371" t="s">
        <v>247</v>
      </c>
      <c r="B93" s="372"/>
      <c r="C93" s="372"/>
      <c r="D93" s="372"/>
      <c r="E93" s="373"/>
      <c r="F93" s="369"/>
      <c r="G93" s="365" t="s">
        <v>145</v>
      </c>
      <c r="H93" s="366"/>
      <c r="I93" s="143"/>
      <c r="J93" s="146"/>
      <c r="K93" s="270"/>
      <c r="L93" s="273"/>
      <c r="M93" s="270"/>
      <c r="N93" s="273"/>
      <c r="O93" s="270"/>
      <c r="P93" s="273" t="s">
        <v>239</v>
      </c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</row>
    <row r="94" spans="1:27" ht="21.75" customHeight="1" thickBot="1" x14ac:dyDescent="0.25">
      <c r="A94" s="371" t="s">
        <v>248</v>
      </c>
      <c r="B94" s="372"/>
      <c r="C94" s="372"/>
      <c r="D94" s="372"/>
      <c r="E94" s="373"/>
      <c r="F94" s="369"/>
      <c r="G94" s="365" t="s">
        <v>47</v>
      </c>
      <c r="H94" s="374"/>
      <c r="I94" s="147" t="s">
        <v>235</v>
      </c>
      <c r="J94" s="148">
        <v>4</v>
      </c>
      <c r="K94" s="149" t="s">
        <v>146</v>
      </c>
      <c r="L94" s="146" t="s">
        <v>152</v>
      </c>
      <c r="M94" s="147" t="s">
        <v>146</v>
      </c>
      <c r="N94" s="148">
        <v>4</v>
      </c>
      <c r="O94" s="150">
        <v>0</v>
      </c>
      <c r="P94" s="146" t="s">
        <v>271</v>
      </c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</row>
    <row r="95" spans="1:27" ht="36.75" customHeight="1" thickBot="1" x14ac:dyDescent="0.25">
      <c r="A95" s="375" t="s">
        <v>153</v>
      </c>
      <c r="B95" s="376"/>
      <c r="C95" s="376"/>
      <c r="D95" s="376"/>
      <c r="E95" s="357"/>
      <c r="F95" s="369"/>
      <c r="G95" s="365" t="s">
        <v>48</v>
      </c>
      <c r="H95" s="366"/>
      <c r="I95" s="143" t="s">
        <v>146</v>
      </c>
      <c r="J95" s="144" t="s">
        <v>249</v>
      </c>
      <c r="K95" s="145" t="s">
        <v>235</v>
      </c>
      <c r="L95" s="146" t="s">
        <v>147</v>
      </c>
      <c r="M95" s="147" t="s">
        <v>235</v>
      </c>
      <c r="N95" s="148">
        <v>5</v>
      </c>
      <c r="O95" s="143" t="s">
        <v>281</v>
      </c>
      <c r="P95" s="146" t="s">
        <v>271</v>
      </c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</row>
    <row r="96" spans="1:27" x14ac:dyDescent="0.2">
      <c r="A96" s="356" t="s">
        <v>154</v>
      </c>
      <c r="B96" s="356"/>
      <c r="C96" s="356"/>
      <c r="D96" s="356"/>
      <c r="E96" s="357"/>
      <c r="F96" s="369"/>
      <c r="G96" s="358" t="s">
        <v>113</v>
      </c>
      <c r="H96" s="359"/>
      <c r="I96" s="346" t="s">
        <v>123</v>
      </c>
      <c r="J96" s="348" t="s">
        <v>235</v>
      </c>
      <c r="K96" s="352" t="s">
        <v>123</v>
      </c>
      <c r="L96" s="354" t="s">
        <v>146</v>
      </c>
      <c r="M96" s="346" t="s">
        <v>235</v>
      </c>
      <c r="N96" s="348" t="s">
        <v>146</v>
      </c>
      <c r="O96" s="346" t="s">
        <v>235</v>
      </c>
      <c r="P96" s="348" t="s">
        <v>235</v>
      </c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</row>
    <row r="97" spans="1:27" ht="15" customHeight="1" thickBot="1" x14ac:dyDescent="0.25">
      <c r="A97" s="350" t="s">
        <v>122</v>
      </c>
      <c r="B97" s="351"/>
      <c r="C97" s="151"/>
      <c r="D97" s="152"/>
      <c r="E97" s="153"/>
      <c r="F97" s="370"/>
      <c r="G97" s="360"/>
      <c r="H97" s="361"/>
      <c r="I97" s="347"/>
      <c r="J97" s="349"/>
      <c r="K97" s="353"/>
      <c r="L97" s="355"/>
      <c r="M97" s="347"/>
      <c r="N97" s="349"/>
      <c r="O97" s="347"/>
      <c r="P97" s="349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</row>
    <row r="98" spans="1:27" x14ac:dyDescent="0.2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</row>
    <row r="99" spans="1:27" x14ac:dyDescent="0.2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27" x14ac:dyDescent="0.2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</row>
    <row r="101" spans="1:27" x14ac:dyDescent="0.2">
      <c r="A101" s="275"/>
      <c r="B101" s="382" t="s">
        <v>250</v>
      </c>
      <c r="C101" s="382"/>
      <c r="D101" s="382"/>
      <c r="E101" s="382"/>
      <c r="F101" s="382"/>
      <c r="G101" s="382"/>
      <c r="H101" s="382"/>
      <c r="I101" s="382"/>
      <c r="J101" s="382"/>
      <c r="K101" s="275"/>
      <c r="L101" s="275"/>
      <c r="M101" s="275"/>
      <c r="N101" s="275"/>
      <c r="O101" s="275"/>
      <c r="P101" s="275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</row>
    <row r="102" spans="1:27" x14ac:dyDescent="0.2">
      <c r="A102" s="275"/>
      <c r="B102" s="303" t="s">
        <v>251</v>
      </c>
      <c r="C102" s="303"/>
      <c r="D102" s="303"/>
      <c r="E102" s="303"/>
      <c r="F102" s="303"/>
      <c r="G102" s="303"/>
      <c r="H102" s="303"/>
      <c r="I102" s="303"/>
      <c r="K102" s="275"/>
      <c r="L102" s="275"/>
      <c r="M102" s="275"/>
      <c r="N102" s="275"/>
      <c r="O102" s="275"/>
      <c r="P102" s="275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</row>
    <row r="103" spans="1:27" x14ac:dyDescent="0.2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</row>
    <row r="104" spans="1:27" x14ac:dyDescent="0.2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</row>
    <row r="105" spans="1:27" x14ac:dyDescent="0.2">
      <c r="A105" s="275"/>
      <c r="B105" s="382" t="s">
        <v>252</v>
      </c>
      <c r="C105" s="382"/>
      <c r="D105" s="382"/>
      <c r="E105" s="382"/>
      <c r="F105" s="382"/>
      <c r="G105" s="382"/>
      <c r="H105" s="382"/>
      <c r="I105" s="275"/>
      <c r="J105" s="275"/>
      <c r="K105" s="275"/>
      <c r="L105" s="275"/>
      <c r="M105" s="275"/>
      <c r="N105" s="275"/>
      <c r="O105" s="275"/>
      <c r="P105" s="275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</row>
    <row r="106" spans="1:27" x14ac:dyDescent="0.2">
      <c r="A106" s="275"/>
      <c r="B106" s="382" t="s">
        <v>253</v>
      </c>
      <c r="C106" s="382"/>
      <c r="D106" s="382"/>
      <c r="E106" s="382"/>
      <c r="F106" s="382"/>
      <c r="G106" s="382"/>
      <c r="H106" s="382"/>
      <c r="I106" s="275"/>
      <c r="J106" s="275"/>
      <c r="K106" s="275"/>
      <c r="L106" s="275"/>
      <c r="M106" s="275"/>
      <c r="N106" s="275"/>
      <c r="O106" s="275"/>
      <c r="P106" s="275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x14ac:dyDescent="0.2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x14ac:dyDescent="0.2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x14ac:dyDescent="0.2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x14ac:dyDescent="0.2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x14ac:dyDescent="0.2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27" x14ac:dyDescent="0.2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</row>
    <row r="113" spans="1:27" x14ac:dyDescent="0.2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</row>
    <row r="114" spans="1:27" x14ac:dyDescent="0.2">
      <c r="A114" s="234"/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</row>
    <row r="115" spans="1:27" x14ac:dyDescent="0.2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</row>
    <row r="116" spans="1:27" x14ac:dyDescent="0.2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</row>
    <row r="117" spans="1:27" x14ac:dyDescent="0.2">
      <c r="A117" s="234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</row>
    <row r="118" spans="1:27" x14ac:dyDescent="0.2">
      <c r="A118" s="234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</row>
    <row r="119" spans="1:27" x14ac:dyDescent="0.2">
      <c r="A119" s="234"/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</row>
    <row r="120" spans="1:27" x14ac:dyDescent="0.2">
      <c r="A120" s="234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</row>
    <row r="121" spans="1:27" x14ac:dyDescent="0.2">
      <c r="A121" s="234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</row>
    <row r="122" spans="1:27" x14ac:dyDescent="0.2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</row>
    <row r="123" spans="1:27" x14ac:dyDescent="0.2">
      <c r="A123" s="234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</row>
    <row r="124" spans="1:27" x14ac:dyDescent="0.2">
      <c r="A124" s="234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</row>
    <row r="125" spans="1:27" x14ac:dyDescent="0.2">
      <c r="A125" s="234"/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</row>
    <row r="126" spans="1:27" x14ac:dyDescent="0.2">
      <c r="A126" s="234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</row>
    <row r="127" spans="1:27" x14ac:dyDescent="0.2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</row>
    <row r="128" spans="1:27" x14ac:dyDescent="0.2">
      <c r="A128" s="234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</row>
    <row r="129" spans="1:26" x14ac:dyDescent="0.2">
      <c r="A129" s="234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</row>
    <row r="130" spans="1:26" x14ac:dyDescent="0.2">
      <c r="A130" s="234"/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</row>
    <row r="131" spans="1:26" x14ac:dyDescent="0.2">
      <c r="A131" s="234"/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</row>
    <row r="132" spans="1:26" x14ac:dyDescent="0.2">
      <c r="A132" s="234"/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</row>
    <row r="133" spans="1:26" x14ac:dyDescent="0.2">
      <c r="A133" s="23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</row>
    <row r="134" spans="1:26" x14ac:dyDescent="0.2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</row>
    <row r="135" spans="1:26" x14ac:dyDescent="0.2">
      <c r="A135" s="234"/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</row>
    <row r="136" spans="1:26" x14ac:dyDescent="0.2">
      <c r="A136" s="234"/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</row>
    <row r="137" spans="1:26" x14ac:dyDescent="0.2">
      <c r="A137" s="234"/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</row>
    <row r="138" spans="1:26" x14ac:dyDescent="0.2">
      <c r="A138" s="234"/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</row>
    <row r="139" spans="1:26" x14ac:dyDescent="0.2">
      <c r="A139" s="234"/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</row>
    <row r="140" spans="1:26" x14ac:dyDescent="0.2">
      <c r="A140" s="234"/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</row>
    <row r="141" spans="1:26" x14ac:dyDescent="0.2">
      <c r="A141" s="234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</row>
    <row r="142" spans="1:26" x14ac:dyDescent="0.2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</row>
    <row r="143" spans="1:26" x14ac:dyDescent="0.2">
      <c r="A143" s="234"/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</row>
    <row r="144" spans="1:26" x14ac:dyDescent="0.2">
      <c r="A144" s="234"/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</row>
    <row r="145" spans="1:26" x14ac:dyDescent="0.2">
      <c r="A145" s="234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</row>
    <row r="146" spans="1:26" x14ac:dyDescent="0.2">
      <c r="A146" s="234"/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4"/>
      <c r="Z146" s="234"/>
    </row>
    <row r="147" spans="1:26" x14ac:dyDescent="0.2">
      <c r="A147" s="234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</row>
    <row r="148" spans="1:26" x14ac:dyDescent="0.2">
      <c r="A148" s="234"/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</row>
    <row r="149" spans="1:26" x14ac:dyDescent="0.2">
      <c r="A149" s="234"/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</row>
    <row r="150" spans="1:26" x14ac:dyDescent="0.2">
      <c r="A150" s="234"/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</row>
    <row r="151" spans="1:26" x14ac:dyDescent="0.2">
      <c r="A151" s="234"/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</row>
    <row r="152" spans="1:26" x14ac:dyDescent="0.2">
      <c r="A152" s="234"/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</row>
    <row r="153" spans="1:26" x14ac:dyDescent="0.2">
      <c r="A153" s="234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</row>
    <row r="154" spans="1:26" x14ac:dyDescent="0.2">
      <c r="A154" s="234"/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</row>
    <row r="155" spans="1:26" x14ac:dyDescent="0.2">
      <c r="A155" s="234"/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</row>
    <row r="156" spans="1:26" x14ac:dyDescent="0.2">
      <c r="A156" s="234"/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</row>
    <row r="157" spans="1:26" x14ac:dyDescent="0.2">
      <c r="A157" s="234"/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</row>
    <row r="158" spans="1:26" x14ac:dyDescent="0.2">
      <c r="A158" s="234"/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</row>
    <row r="159" spans="1:26" x14ac:dyDescent="0.2">
      <c r="A159" s="234"/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</row>
    <row r="160" spans="1:26" x14ac:dyDescent="0.2">
      <c r="A160" s="234"/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</row>
    <row r="161" spans="1:26" x14ac:dyDescent="0.2">
      <c r="A161" s="234"/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</row>
    <row r="162" spans="1:26" x14ac:dyDescent="0.2">
      <c r="A162" s="234"/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</row>
    <row r="163" spans="1:26" x14ac:dyDescent="0.2">
      <c r="A163" s="234"/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</row>
    <row r="164" spans="1:26" x14ac:dyDescent="0.2">
      <c r="A164" s="234"/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</row>
    <row r="165" spans="1:26" x14ac:dyDescent="0.2">
      <c r="A165" s="234"/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</row>
    <row r="166" spans="1:26" x14ac:dyDescent="0.2">
      <c r="A166" s="234"/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</row>
    <row r="167" spans="1:26" x14ac:dyDescent="0.2">
      <c r="A167" s="234"/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</row>
    <row r="168" spans="1:26" x14ac:dyDescent="0.2">
      <c r="A168" s="234"/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</row>
    <row r="169" spans="1:26" x14ac:dyDescent="0.2">
      <c r="A169" s="234"/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</row>
    <row r="170" spans="1:26" x14ac:dyDescent="0.2">
      <c r="A170" s="234"/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</row>
    <row r="171" spans="1:26" x14ac:dyDescent="0.2">
      <c r="A171" s="234"/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4"/>
      <c r="X171" s="234"/>
      <c r="Y171" s="234"/>
      <c r="Z171" s="234"/>
    </row>
    <row r="172" spans="1:26" x14ac:dyDescent="0.2">
      <c r="A172" s="234"/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  <c r="W172" s="234"/>
      <c r="X172" s="234"/>
      <c r="Y172" s="234"/>
      <c r="Z172" s="234"/>
    </row>
    <row r="173" spans="1:26" x14ac:dyDescent="0.2">
      <c r="A173" s="234"/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</row>
    <row r="174" spans="1:26" x14ac:dyDescent="0.2">
      <c r="A174" s="234"/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</row>
    <row r="175" spans="1:26" x14ac:dyDescent="0.2">
      <c r="A175" s="234"/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</row>
    <row r="176" spans="1:26" x14ac:dyDescent="0.2">
      <c r="A176" s="2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  <c r="W176" s="234"/>
      <c r="X176" s="234"/>
      <c r="Y176" s="234"/>
      <c r="Z176" s="234"/>
    </row>
    <row r="177" spans="1:26" x14ac:dyDescent="0.2">
      <c r="A177" s="2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</row>
    <row r="178" spans="1:26" x14ac:dyDescent="0.2">
      <c r="A178" s="2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</row>
    <row r="179" spans="1:26" x14ac:dyDescent="0.2">
      <c r="A179" s="234"/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  <c r="W179" s="234"/>
      <c r="X179" s="234"/>
      <c r="Y179" s="234"/>
      <c r="Z179" s="234"/>
    </row>
    <row r="180" spans="1:26" x14ac:dyDescent="0.2">
      <c r="A180" s="234"/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</row>
    <row r="181" spans="1:26" x14ac:dyDescent="0.2">
      <c r="A181" s="234"/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</row>
    <row r="182" spans="1:26" x14ac:dyDescent="0.2">
      <c r="A182" s="234"/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</row>
    <row r="183" spans="1:26" x14ac:dyDescent="0.2">
      <c r="A183" s="234"/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/>
    </row>
    <row r="184" spans="1:26" x14ac:dyDescent="0.2">
      <c r="A184" s="234"/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  <c r="W184" s="234"/>
      <c r="X184" s="234"/>
      <c r="Y184" s="234"/>
      <c r="Z184" s="234"/>
    </row>
    <row r="185" spans="1:26" x14ac:dyDescent="0.2">
      <c r="A185" s="234"/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4"/>
      <c r="X185" s="234"/>
      <c r="Y185" s="234"/>
      <c r="Z185" s="234"/>
    </row>
    <row r="186" spans="1:26" x14ac:dyDescent="0.2">
      <c r="A186" s="234"/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4"/>
      <c r="X186" s="234"/>
      <c r="Y186" s="234"/>
      <c r="Z186" s="234"/>
    </row>
    <row r="187" spans="1:26" x14ac:dyDescent="0.2">
      <c r="A187" s="234"/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</row>
    <row r="188" spans="1:26" x14ac:dyDescent="0.2">
      <c r="A188" s="234"/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</row>
    <row r="189" spans="1:26" x14ac:dyDescent="0.2">
      <c r="A189" s="234"/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</row>
    <row r="190" spans="1:26" x14ac:dyDescent="0.2">
      <c r="A190" s="234"/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</row>
    <row r="191" spans="1:26" x14ac:dyDescent="0.2">
      <c r="A191" s="234"/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  <c r="W191" s="234"/>
      <c r="X191" s="234"/>
      <c r="Y191" s="234"/>
      <c r="Z191" s="234"/>
    </row>
    <row r="192" spans="1:26" x14ac:dyDescent="0.2">
      <c r="A192" s="234"/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</row>
    <row r="193" spans="1:26" x14ac:dyDescent="0.2">
      <c r="A193" s="234"/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</row>
    <row r="194" spans="1:26" x14ac:dyDescent="0.2">
      <c r="A194" s="234"/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4"/>
      <c r="Y194" s="234"/>
      <c r="Z194" s="234"/>
    </row>
    <row r="195" spans="1:26" x14ac:dyDescent="0.2">
      <c r="A195" s="234"/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</row>
    <row r="196" spans="1:26" x14ac:dyDescent="0.2">
      <c r="A196" s="234"/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</row>
    <row r="197" spans="1:26" x14ac:dyDescent="0.2">
      <c r="A197" s="234"/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</row>
    <row r="198" spans="1:26" x14ac:dyDescent="0.2">
      <c r="A198" s="234"/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</row>
    <row r="199" spans="1:26" x14ac:dyDescent="0.2">
      <c r="A199" s="234"/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</row>
    <row r="200" spans="1:26" x14ac:dyDescent="0.2">
      <c r="A200" s="234"/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</row>
    <row r="201" spans="1:26" x14ac:dyDescent="0.2">
      <c r="A201" s="234"/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</row>
    <row r="202" spans="1:26" x14ac:dyDescent="0.2">
      <c r="A202" s="234"/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</row>
    <row r="203" spans="1:26" x14ac:dyDescent="0.2">
      <c r="A203" s="234"/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</row>
    <row r="204" spans="1:26" x14ac:dyDescent="0.2">
      <c r="A204" s="234"/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</row>
    <row r="205" spans="1:26" x14ac:dyDescent="0.2">
      <c r="A205" s="234"/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</row>
    <row r="206" spans="1:26" x14ac:dyDescent="0.2">
      <c r="A206" s="234"/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</row>
    <row r="207" spans="1:26" x14ac:dyDescent="0.2">
      <c r="A207" s="234"/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</row>
    <row r="208" spans="1:26" x14ac:dyDescent="0.2">
      <c r="A208" s="234"/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</row>
    <row r="209" spans="1:26" x14ac:dyDescent="0.2">
      <c r="A209" s="234"/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</row>
    <row r="210" spans="1:26" x14ac:dyDescent="0.2">
      <c r="A210" s="234"/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</row>
    <row r="211" spans="1:26" x14ac:dyDescent="0.2">
      <c r="A211" s="234"/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  <c r="W211" s="234"/>
      <c r="X211" s="234"/>
      <c r="Y211" s="234"/>
      <c r="Z211" s="234"/>
    </row>
    <row r="212" spans="1:26" x14ac:dyDescent="0.2">
      <c r="A212" s="234"/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</row>
    <row r="213" spans="1:26" x14ac:dyDescent="0.2">
      <c r="A213" s="234"/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</row>
    <row r="214" spans="1:26" x14ac:dyDescent="0.2">
      <c r="A214" s="234"/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V214" s="234"/>
      <c r="W214" s="234"/>
      <c r="X214" s="234"/>
      <c r="Y214" s="234"/>
      <c r="Z214" s="234"/>
    </row>
    <row r="215" spans="1:26" x14ac:dyDescent="0.2">
      <c r="A215" s="234"/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</row>
    <row r="216" spans="1:26" x14ac:dyDescent="0.2">
      <c r="A216" s="234"/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</row>
    <row r="217" spans="1:26" x14ac:dyDescent="0.2">
      <c r="A217" s="234"/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</row>
    <row r="218" spans="1:26" x14ac:dyDescent="0.2">
      <c r="A218" s="234"/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</row>
    <row r="219" spans="1:26" x14ac:dyDescent="0.2">
      <c r="A219" s="234"/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/>
    </row>
    <row r="220" spans="1:26" x14ac:dyDescent="0.2">
      <c r="A220" s="234"/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</row>
    <row r="221" spans="1:26" x14ac:dyDescent="0.2">
      <c r="A221" s="234"/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</row>
    <row r="222" spans="1:26" x14ac:dyDescent="0.2">
      <c r="A222" s="234"/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</row>
    <row r="223" spans="1:26" x14ac:dyDescent="0.2">
      <c r="A223" s="234"/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</row>
    <row r="224" spans="1:26" x14ac:dyDescent="0.2">
      <c r="A224" s="234"/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234"/>
      <c r="X224" s="234"/>
      <c r="Y224" s="234"/>
      <c r="Z224" s="234"/>
    </row>
    <row r="225" spans="1:26" x14ac:dyDescent="0.2">
      <c r="A225" s="234"/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</row>
    <row r="226" spans="1:26" x14ac:dyDescent="0.2">
      <c r="A226" s="234"/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234"/>
      <c r="Z226" s="234"/>
    </row>
    <row r="227" spans="1:26" x14ac:dyDescent="0.2">
      <c r="A227" s="234"/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234"/>
      <c r="Z227" s="234"/>
    </row>
    <row r="228" spans="1:26" x14ac:dyDescent="0.2">
      <c r="A228" s="234"/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34"/>
      <c r="X228" s="234"/>
      <c r="Y228" s="234"/>
      <c r="Z228" s="234"/>
    </row>
    <row r="229" spans="1:26" x14ac:dyDescent="0.2">
      <c r="A229" s="234"/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234"/>
      <c r="U229" s="234"/>
      <c r="V229" s="234"/>
      <c r="W229" s="234"/>
      <c r="X229" s="234"/>
      <c r="Y229" s="234"/>
      <c r="Z229" s="234"/>
    </row>
    <row r="230" spans="1:26" x14ac:dyDescent="0.2">
      <c r="A230" s="234"/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34"/>
      <c r="U230" s="234"/>
      <c r="V230" s="234"/>
      <c r="W230" s="234"/>
      <c r="X230" s="234"/>
      <c r="Y230" s="234"/>
      <c r="Z230" s="234"/>
    </row>
    <row r="231" spans="1:26" x14ac:dyDescent="0.2">
      <c r="A231" s="234"/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34"/>
      <c r="U231" s="234"/>
      <c r="V231" s="234"/>
      <c r="W231" s="234"/>
      <c r="X231" s="234"/>
      <c r="Y231" s="234"/>
      <c r="Z231" s="234"/>
    </row>
    <row r="232" spans="1:26" x14ac:dyDescent="0.2">
      <c r="A232" s="234"/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34"/>
      <c r="U232" s="234"/>
      <c r="V232" s="234"/>
      <c r="W232" s="234"/>
      <c r="X232" s="234"/>
      <c r="Y232" s="234"/>
      <c r="Z232" s="234"/>
    </row>
    <row r="233" spans="1:26" x14ac:dyDescent="0.2">
      <c r="A233" s="234"/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234"/>
      <c r="V233" s="234"/>
      <c r="W233" s="234"/>
      <c r="X233" s="234"/>
      <c r="Y233" s="234"/>
      <c r="Z233" s="234"/>
    </row>
    <row r="234" spans="1:26" x14ac:dyDescent="0.2">
      <c r="A234" s="234"/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34"/>
      <c r="U234" s="234"/>
      <c r="V234" s="234"/>
      <c r="W234" s="234"/>
      <c r="X234" s="234"/>
      <c r="Y234" s="234"/>
      <c r="Z234" s="234"/>
    </row>
    <row r="235" spans="1:26" x14ac:dyDescent="0.2">
      <c r="A235" s="234"/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34"/>
      <c r="U235" s="234"/>
      <c r="V235" s="234"/>
      <c r="W235" s="234"/>
      <c r="X235" s="234"/>
      <c r="Y235" s="234"/>
      <c r="Z235" s="234"/>
    </row>
    <row r="236" spans="1:26" x14ac:dyDescent="0.2">
      <c r="A236" s="234"/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234"/>
      <c r="U236" s="234"/>
      <c r="V236" s="234"/>
      <c r="W236" s="234"/>
      <c r="X236" s="234"/>
      <c r="Y236" s="234"/>
      <c r="Z236" s="234"/>
    </row>
    <row r="237" spans="1:26" x14ac:dyDescent="0.2">
      <c r="A237" s="234"/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234"/>
      <c r="U237" s="234"/>
      <c r="V237" s="234"/>
      <c r="W237" s="234"/>
      <c r="X237" s="234"/>
      <c r="Y237" s="234"/>
      <c r="Z237" s="234"/>
    </row>
    <row r="238" spans="1:26" x14ac:dyDescent="0.2">
      <c r="A238" s="234"/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34"/>
      <c r="U238" s="234"/>
      <c r="V238" s="234"/>
      <c r="W238" s="234"/>
      <c r="X238" s="234"/>
      <c r="Y238" s="234"/>
      <c r="Z238" s="234"/>
    </row>
    <row r="239" spans="1:26" x14ac:dyDescent="0.2">
      <c r="A239" s="234"/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34"/>
      <c r="U239" s="234"/>
      <c r="V239" s="234"/>
      <c r="W239" s="234"/>
      <c r="X239" s="234"/>
      <c r="Y239" s="234"/>
      <c r="Z239" s="234"/>
    </row>
    <row r="240" spans="1:26" x14ac:dyDescent="0.2">
      <c r="A240" s="234"/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234"/>
      <c r="U240" s="234"/>
      <c r="V240" s="234"/>
      <c r="W240" s="234"/>
      <c r="X240" s="234"/>
      <c r="Y240" s="234"/>
      <c r="Z240" s="234"/>
    </row>
    <row r="241" spans="1:26" x14ac:dyDescent="0.2">
      <c r="A241" s="234"/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234"/>
      <c r="U241" s="234"/>
      <c r="V241" s="234"/>
      <c r="W241" s="234"/>
      <c r="X241" s="234"/>
      <c r="Y241" s="234"/>
      <c r="Z241" s="234"/>
    </row>
    <row r="242" spans="1:26" x14ac:dyDescent="0.2">
      <c r="A242" s="234"/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234"/>
      <c r="V242" s="234"/>
      <c r="W242" s="234"/>
      <c r="X242" s="234"/>
      <c r="Y242" s="234"/>
      <c r="Z242" s="234"/>
    </row>
    <row r="243" spans="1:26" x14ac:dyDescent="0.2">
      <c r="A243" s="234"/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34"/>
      <c r="U243" s="234"/>
      <c r="V243" s="234"/>
      <c r="W243" s="234"/>
      <c r="X243" s="234"/>
      <c r="Y243" s="234"/>
      <c r="Z243" s="234"/>
    </row>
    <row r="244" spans="1:26" x14ac:dyDescent="0.2">
      <c r="A244" s="234"/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234"/>
      <c r="U244" s="234"/>
      <c r="V244" s="234"/>
      <c r="W244" s="234"/>
      <c r="X244" s="234"/>
      <c r="Y244" s="234"/>
      <c r="Z244" s="234"/>
    </row>
    <row r="245" spans="1:26" x14ac:dyDescent="0.2">
      <c r="A245" s="234"/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234"/>
      <c r="U245" s="234"/>
      <c r="V245" s="234"/>
      <c r="W245" s="234"/>
      <c r="X245" s="234"/>
      <c r="Y245" s="234"/>
      <c r="Z245" s="234"/>
    </row>
    <row r="246" spans="1:26" x14ac:dyDescent="0.2">
      <c r="A246" s="234"/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34"/>
      <c r="W246" s="234"/>
      <c r="X246" s="234"/>
      <c r="Y246" s="234"/>
      <c r="Z246" s="234"/>
    </row>
    <row r="247" spans="1:26" x14ac:dyDescent="0.2">
      <c r="A247" s="234"/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  <c r="Y247" s="234"/>
      <c r="Z247" s="234"/>
    </row>
    <row r="248" spans="1:26" x14ac:dyDescent="0.2">
      <c r="A248" s="234"/>
      <c r="B248" s="234"/>
      <c r="C248" s="234"/>
      <c r="D248" s="234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4"/>
      <c r="U248" s="234"/>
      <c r="V248" s="234"/>
      <c r="W248" s="234"/>
      <c r="X248" s="234"/>
      <c r="Y248" s="234"/>
      <c r="Z248" s="234"/>
    </row>
    <row r="249" spans="1:26" x14ac:dyDescent="0.2">
      <c r="A249" s="234"/>
      <c r="B249" s="234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</row>
    <row r="250" spans="1:26" x14ac:dyDescent="0.2">
      <c r="A250" s="234"/>
      <c r="B250" s="234"/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4"/>
      <c r="Z250" s="234"/>
    </row>
    <row r="251" spans="1:26" x14ac:dyDescent="0.2">
      <c r="A251" s="234"/>
      <c r="B251" s="234"/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4"/>
      <c r="Z251" s="234"/>
    </row>
    <row r="252" spans="1:26" x14ac:dyDescent="0.2">
      <c r="A252" s="234"/>
      <c r="B252" s="234"/>
      <c r="C252" s="234"/>
      <c r="D252" s="234"/>
      <c r="E252" s="234"/>
      <c r="F252" s="234"/>
      <c r="G252" s="234"/>
      <c r="H252" s="234"/>
      <c r="I252" s="234"/>
      <c r="J252" s="234"/>
      <c r="K252" s="234"/>
      <c r="L252" s="234"/>
      <c r="M252" s="234"/>
      <c r="N252" s="234"/>
      <c r="O252" s="234"/>
      <c r="P252" s="234"/>
      <c r="Q252" s="234"/>
      <c r="R252" s="234"/>
      <c r="S252" s="234"/>
      <c r="T252" s="234"/>
      <c r="U252" s="234"/>
      <c r="V252" s="234"/>
      <c r="W252" s="234"/>
      <c r="X252" s="234"/>
      <c r="Y252" s="234"/>
      <c r="Z252" s="234"/>
    </row>
    <row r="253" spans="1:26" x14ac:dyDescent="0.2">
      <c r="A253" s="234"/>
      <c r="B253" s="234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234"/>
      <c r="U253" s="234"/>
      <c r="V253" s="234"/>
      <c r="W253" s="234"/>
      <c r="X253" s="234"/>
      <c r="Y253" s="234"/>
      <c r="Z253" s="234"/>
    </row>
    <row r="254" spans="1:26" x14ac:dyDescent="0.2">
      <c r="A254" s="234"/>
      <c r="B254" s="234"/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234"/>
      <c r="U254" s="234"/>
      <c r="V254" s="234"/>
      <c r="W254" s="234"/>
      <c r="X254" s="234"/>
      <c r="Y254" s="234"/>
      <c r="Z254" s="234"/>
    </row>
    <row r="255" spans="1:26" x14ac:dyDescent="0.2">
      <c r="A255" s="234"/>
      <c r="B255" s="234"/>
      <c r="C255" s="234"/>
      <c r="D255" s="234"/>
      <c r="E255" s="234"/>
      <c r="F255" s="234"/>
      <c r="G255" s="234"/>
      <c r="H255" s="234"/>
      <c r="I255" s="234"/>
      <c r="J255" s="234"/>
      <c r="K255" s="234"/>
      <c r="L255" s="234"/>
      <c r="M255" s="234"/>
      <c r="N255" s="234"/>
      <c r="O255" s="234"/>
      <c r="P255" s="234"/>
      <c r="Q255" s="234"/>
      <c r="R255" s="234"/>
      <c r="S255" s="234"/>
      <c r="T255" s="234"/>
      <c r="U255" s="234"/>
      <c r="V255" s="234"/>
      <c r="W255" s="234"/>
      <c r="X255" s="234"/>
      <c r="Y255" s="234"/>
      <c r="Z255" s="234"/>
    </row>
    <row r="256" spans="1:26" x14ac:dyDescent="0.2">
      <c r="A256" s="234"/>
      <c r="B256" s="234"/>
      <c r="C256" s="234"/>
      <c r="D256" s="234"/>
      <c r="E256" s="234"/>
      <c r="F256" s="234"/>
      <c r="G256" s="234"/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234"/>
      <c r="S256" s="234"/>
      <c r="T256" s="234"/>
      <c r="U256" s="234"/>
      <c r="V256" s="234"/>
      <c r="W256" s="234"/>
      <c r="X256" s="234"/>
      <c r="Y256" s="234"/>
      <c r="Z256" s="234"/>
    </row>
    <row r="257" spans="1:26" x14ac:dyDescent="0.2">
      <c r="A257" s="234"/>
      <c r="B257" s="234"/>
      <c r="C257" s="234"/>
      <c r="D257" s="234"/>
      <c r="E257" s="234"/>
      <c r="F257" s="234"/>
      <c r="G257" s="234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  <c r="S257" s="234"/>
      <c r="T257" s="234"/>
      <c r="U257" s="234"/>
      <c r="V257" s="234"/>
      <c r="W257" s="234"/>
      <c r="X257" s="234"/>
      <c r="Y257" s="234"/>
      <c r="Z257" s="234"/>
    </row>
    <row r="258" spans="1:26" x14ac:dyDescent="0.2">
      <c r="A258" s="234"/>
      <c r="B258" s="234"/>
      <c r="C258" s="234"/>
      <c r="D258" s="234"/>
      <c r="E258" s="234"/>
      <c r="F258" s="234"/>
      <c r="G258" s="234"/>
      <c r="H258" s="234"/>
      <c r="I258" s="234"/>
      <c r="J258" s="234"/>
      <c r="K258" s="234"/>
      <c r="L258" s="234"/>
      <c r="M258" s="234"/>
      <c r="N258" s="234"/>
      <c r="O258" s="234"/>
      <c r="P258" s="234"/>
      <c r="Q258" s="234"/>
      <c r="R258" s="234"/>
      <c r="S258" s="234"/>
      <c r="T258" s="234"/>
      <c r="U258" s="234"/>
      <c r="V258" s="234"/>
      <c r="W258" s="234"/>
      <c r="X258" s="234"/>
      <c r="Y258" s="234"/>
      <c r="Z258" s="234"/>
    </row>
    <row r="259" spans="1:26" x14ac:dyDescent="0.2">
      <c r="A259" s="234"/>
      <c r="B259" s="234"/>
      <c r="C259" s="234"/>
      <c r="D259" s="234"/>
      <c r="E259" s="234"/>
      <c r="F259" s="234"/>
      <c r="G259" s="234"/>
      <c r="H259" s="234"/>
      <c r="I259" s="234"/>
      <c r="J259" s="234"/>
      <c r="K259" s="234"/>
      <c r="L259" s="234"/>
      <c r="M259" s="234"/>
      <c r="N259" s="234"/>
      <c r="O259" s="234"/>
      <c r="P259" s="234"/>
      <c r="Q259" s="234"/>
      <c r="R259" s="234"/>
      <c r="S259" s="234"/>
      <c r="T259" s="234"/>
      <c r="U259" s="234"/>
      <c r="V259" s="234"/>
      <c r="W259" s="234"/>
      <c r="X259" s="234"/>
      <c r="Y259" s="234"/>
      <c r="Z259" s="234"/>
    </row>
    <row r="260" spans="1:26" x14ac:dyDescent="0.2">
      <c r="A260" s="234"/>
      <c r="B260" s="234"/>
      <c r="C260" s="234"/>
      <c r="D260" s="234"/>
      <c r="E260" s="234"/>
      <c r="F260" s="234"/>
      <c r="G260" s="234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234"/>
      <c r="U260" s="234"/>
      <c r="V260" s="234"/>
      <c r="W260" s="234"/>
      <c r="X260" s="234"/>
      <c r="Y260" s="234"/>
      <c r="Z260" s="234"/>
    </row>
    <row r="261" spans="1:26" x14ac:dyDescent="0.2">
      <c r="A261" s="234"/>
      <c r="B261" s="234"/>
      <c r="C261" s="234"/>
      <c r="D261" s="234"/>
      <c r="E261" s="234"/>
      <c r="F261" s="234"/>
      <c r="G261" s="234"/>
      <c r="H261" s="234"/>
      <c r="I261" s="234"/>
      <c r="J261" s="234"/>
      <c r="K261" s="234"/>
      <c r="L261" s="234"/>
      <c r="M261" s="234"/>
      <c r="N261" s="234"/>
      <c r="O261" s="234"/>
      <c r="P261" s="234"/>
      <c r="Q261" s="234"/>
      <c r="R261" s="234"/>
      <c r="S261" s="234"/>
      <c r="T261" s="234"/>
      <c r="U261" s="234"/>
      <c r="V261" s="234"/>
      <c r="W261" s="234"/>
      <c r="X261" s="234"/>
      <c r="Y261" s="234"/>
      <c r="Z261" s="234"/>
    </row>
    <row r="262" spans="1:26" x14ac:dyDescent="0.2">
      <c r="A262" s="234"/>
      <c r="B262" s="234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</row>
    <row r="263" spans="1:26" x14ac:dyDescent="0.2">
      <c r="A263" s="234"/>
      <c r="B263" s="234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</row>
    <row r="264" spans="1:26" x14ac:dyDescent="0.2">
      <c r="A264" s="234"/>
      <c r="B264" s="234"/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234"/>
      <c r="U264" s="234"/>
      <c r="V264" s="234"/>
      <c r="W264" s="234"/>
      <c r="X264" s="234"/>
      <c r="Y264" s="234"/>
      <c r="Z264" s="234"/>
    </row>
    <row r="265" spans="1:26" x14ac:dyDescent="0.2">
      <c r="A265" s="234"/>
      <c r="B265" s="234"/>
      <c r="C265" s="234"/>
      <c r="D265" s="234"/>
      <c r="E265" s="234"/>
      <c r="F265" s="234"/>
      <c r="G265" s="234"/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4"/>
      <c r="S265" s="234"/>
      <c r="T265" s="234"/>
      <c r="U265" s="234"/>
      <c r="V265" s="234"/>
      <c r="W265" s="234"/>
      <c r="X265" s="234"/>
      <c r="Y265" s="234"/>
      <c r="Z265" s="234"/>
    </row>
    <row r="266" spans="1:26" x14ac:dyDescent="0.2">
      <c r="A266" s="234"/>
      <c r="B266" s="234"/>
      <c r="C266" s="234"/>
      <c r="D266" s="234"/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4"/>
      <c r="X266" s="234"/>
      <c r="Y266" s="234"/>
      <c r="Z266" s="234"/>
    </row>
    <row r="267" spans="1:26" x14ac:dyDescent="0.2">
      <c r="A267" s="234"/>
      <c r="B267" s="234"/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</row>
    <row r="268" spans="1:26" x14ac:dyDescent="0.2">
      <c r="A268" s="234"/>
      <c r="B268" s="234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</row>
    <row r="269" spans="1:26" x14ac:dyDescent="0.2">
      <c r="A269" s="234"/>
      <c r="B269" s="234"/>
      <c r="C269" s="234"/>
      <c r="D269" s="234"/>
      <c r="E269" s="234"/>
      <c r="F269" s="234"/>
      <c r="G269" s="234"/>
      <c r="H269" s="234"/>
      <c r="I269" s="234"/>
      <c r="J269" s="234"/>
      <c r="K269" s="234"/>
      <c r="L269" s="234"/>
      <c r="M269" s="234"/>
      <c r="N269" s="234"/>
      <c r="O269" s="234"/>
      <c r="P269" s="234"/>
      <c r="Q269" s="234"/>
      <c r="R269" s="234"/>
      <c r="S269" s="234"/>
      <c r="T269" s="234"/>
      <c r="U269" s="234"/>
      <c r="V269" s="234"/>
      <c r="W269" s="234"/>
      <c r="X269" s="234"/>
      <c r="Y269" s="234"/>
      <c r="Z269" s="234"/>
    </row>
    <row r="270" spans="1:26" x14ac:dyDescent="0.2">
      <c r="A270" s="234"/>
      <c r="B270" s="234"/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234"/>
      <c r="U270" s="234"/>
      <c r="V270" s="234"/>
      <c r="W270" s="234"/>
      <c r="X270" s="234"/>
      <c r="Y270" s="234"/>
      <c r="Z270" s="234"/>
    </row>
    <row r="271" spans="1:26" x14ac:dyDescent="0.2">
      <c r="A271" s="234"/>
      <c r="B271" s="234"/>
      <c r="C271" s="234"/>
      <c r="D271" s="234"/>
      <c r="E271" s="234"/>
      <c r="F271" s="234"/>
      <c r="G271" s="234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234"/>
      <c r="U271" s="234"/>
      <c r="V271" s="234"/>
      <c r="W271" s="234"/>
      <c r="X271" s="234"/>
      <c r="Y271" s="234"/>
      <c r="Z271" s="234"/>
    </row>
    <row r="272" spans="1:26" x14ac:dyDescent="0.2">
      <c r="A272" s="234"/>
      <c r="B272" s="234"/>
      <c r="C272" s="234"/>
      <c r="D272" s="234"/>
      <c r="E272" s="234"/>
      <c r="F272" s="234"/>
      <c r="G272" s="234"/>
      <c r="H272" s="234"/>
      <c r="I272" s="234"/>
      <c r="J272" s="234"/>
      <c r="K272" s="234"/>
      <c r="L272" s="234"/>
      <c r="M272" s="234"/>
      <c r="N272" s="234"/>
      <c r="O272" s="234"/>
      <c r="P272" s="234"/>
      <c r="Q272" s="234"/>
      <c r="R272" s="234"/>
      <c r="S272" s="234"/>
      <c r="T272" s="234"/>
      <c r="U272" s="234"/>
      <c r="V272" s="234"/>
      <c r="W272" s="234"/>
      <c r="X272" s="234"/>
      <c r="Y272" s="234"/>
      <c r="Z272" s="234"/>
    </row>
    <row r="273" spans="1:26" x14ac:dyDescent="0.2">
      <c r="A273" s="234"/>
      <c r="B273" s="234"/>
      <c r="C273" s="234"/>
      <c r="D273" s="234"/>
      <c r="E273" s="234"/>
      <c r="F273" s="234"/>
      <c r="G273" s="234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  <c r="R273" s="234"/>
      <c r="S273" s="234"/>
      <c r="T273" s="234"/>
      <c r="U273" s="234"/>
      <c r="V273" s="234"/>
      <c r="W273" s="234"/>
      <c r="X273" s="234"/>
      <c r="Y273" s="234"/>
      <c r="Z273" s="234"/>
    </row>
    <row r="274" spans="1:26" x14ac:dyDescent="0.2">
      <c r="A274" s="234"/>
      <c r="B274" s="234"/>
      <c r="C274" s="234"/>
      <c r="D274" s="234"/>
      <c r="E274" s="234"/>
      <c r="F274" s="234"/>
      <c r="G274" s="234"/>
      <c r="H274" s="234"/>
      <c r="I274" s="234"/>
      <c r="J274" s="234"/>
      <c r="K274" s="234"/>
      <c r="L274" s="234"/>
      <c r="M274" s="234"/>
      <c r="N274" s="234"/>
      <c r="O274" s="234"/>
      <c r="P274" s="234"/>
      <c r="Q274" s="234"/>
      <c r="R274" s="234"/>
      <c r="S274" s="234"/>
      <c r="T274" s="234"/>
      <c r="U274" s="234"/>
      <c r="V274" s="234"/>
      <c r="W274" s="234"/>
      <c r="X274" s="234"/>
      <c r="Y274" s="234"/>
      <c r="Z274" s="234"/>
    </row>
    <row r="275" spans="1:26" x14ac:dyDescent="0.2">
      <c r="A275" s="234"/>
      <c r="B275" s="234"/>
      <c r="C275" s="234"/>
      <c r="D275" s="234"/>
      <c r="E275" s="234"/>
      <c r="F275" s="234"/>
      <c r="G275" s="234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</row>
    <row r="276" spans="1:26" x14ac:dyDescent="0.2">
      <c r="A276" s="234"/>
      <c r="B276" s="234"/>
      <c r="C276" s="234"/>
      <c r="D276" s="234"/>
      <c r="E276" s="234"/>
      <c r="F276" s="234"/>
      <c r="G276" s="234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234"/>
      <c r="U276" s="234"/>
      <c r="V276" s="234"/>
      <c r="W276" s="234"/>
      <c r="X276" s="234"/>
      <c r="Y276" s="234"/>
      <c r="Z276" s="234"/>
    </row>
    <row r="277" spans="1:26" x14ac:dyDescent="0.2">
      <c r="A277" s="234"/>
      <c r="B277" s="234"/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</row>
    <row r="278" spans="1:26" x14ac:dyDescent="0.2">
      <c r="A278" s="234"/>
      <c r="B278" s="234"/>
      <c r="C278" s="234"/>
      <c r="D278" s="234"/>
      <c r="E278" s="234"/>
      <c r="F278" s="234"/>
      <c r="G278" s="234"/>
      <c r="H278" s="234"/>
      <c r="I278" s="234"/>
      <c r="J278" s="234"/>
      <c r="K278" s="234"/>
      <c r="L278" s="234"/>
      <c r="M278" s="234"/>
      <c r="N278" s="234"/>
      <c r="O278" s="234"/>
      <c r="P278" s="234"/>
      <c r="Q278" s="234"/>
      <c r="R278" s="234"/>
      <c r="S278" s="234"/>
      <c r="T278" s="234"/>
      <c r="U278" s="234"/>
      <c r="V278" s="234"/>
      <c r="W278" s="234"/>
      <c r="X278" s="234"/>
      <c r="Y278" s="234"/>
      <c r="Z278" s="234"/>
    </row>
    <row r="279" spans="1:26" x14ac:dyDescent="0.2">
      <c r="A279" s="234"/>
      <c r="B279" s="234"/>
      <c r="C279" s="234"/>
      <c r="D279" s="234"/>
      <c r="E279" s="234"/>
      <c r="F279" s="234"/>
      <c r="G279" s="234"/>
      <c r="H279" s="234"/>
      <c r="I279" s="234"/>
      <c r="J279" s="234"/>
      <c r="K279" s="234"/>
      <c r="L279" s="234"/>
      <c r="M279" s="234"/>
      <c r="N279" s="234"/>
      <c r="O279" s="234"/>
      <c r="P279" s="234"/>
      <c r="Q279" s="234"/>
      <c r="R279" s="234"/>
      <c r="S279" s="234"/>
      <c r="T279" s="234"/>
      <c r="U279" s="234"/>
      <c r="V279" s="234"/>
      <c r="W279" s="234"/>
      <c r="X279" s="234"/>
      <c r="Y279" s="234"/>
      <c r="Z279" s="234"/>
    </row>
    <row r="280" spans="1:26" x14ac:dyDescent="0.2">
      <c r="A280" s="234"/>
      <c r="B280" s="234"/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234"/>
      <c r="U280" s="234"/>
      <c r="V280" s="234"/>
      <c r="W280" s="234"/>
      <c r="X280" s="234"/>
      <c r="Y280" s="234"/>
      <c r="Z280" s="234"/>
    </row>
    <row r="281" spans="1:26" x14ac:dyDescent="0.2">
      <c r="A281" s="234"/>
      <c r="B281" s="234"/>
      <c r="C281" s="234"/>
      <c r="D281" s="234"/>
      <c r="E281" s="234"/>
      <c r="F281" s="234"/>
      <c r="G281" s="234"/>
      <c r="H281" s="234"/>
      <c r="I281" s="234"/>
      <c r="J281" s="234"/>
      <c r="K281" s="234"/>
      <c r="L281" s="234"/>
      <c r="M281" s="234"/>
      <c r="N281" s="234"/>
      <c r="O281" s="234"/>
      <c r="P281" s="234"/>
      <c r="Q281" s="234"/>
      <c r="R281" s="234"/>
      <c r="S281" s="234"/>
      <c r="T281" s="234"/>
      <c r="U281" s="234"/>
      <c r="V281" s="234"/>
      <c r="W281" s="234"/>
      <c r="X281" s="234"/>
      <c r="Y281" s="234"/>
      <c r="Z281" s="234"/>
    </row>
    <row r="282" spans="1:26" x14ac:dyDescent="0.2">
      <c r="A282" s="234"/>
      <c r="B282" s="234"/>
      <c r="C282" s="234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  <c r="U282" s="234"/>
      <c r="V282" s="234"/>
      <c r="W282" s="234"/>
      <c r="X282" s="234"/>
      <c r="Y282" s="234"/>
      <c r="Z282" s="234"/>
    </row>
    <row r="283" spans="1:26" x14ac:dyDescent="0.2">
      <c r="A283" s="234"/>
      <c r="B283" s="234"/>
      <c r="C283" s="234"/>
      <c r="D283" s="234"/>
      <c r="E283" s="234"/>
      <c r="F283" s="234"/>
      <c r="G283" s="234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234"/>
      <c r="U283" s="234"/>
      <c r="V283" s="234"/>
      <c r="W283" s="234"/>
      <c r="X283" s="234"/>
      <c r="Y283" s="234"/>
      <c r="Z283" s="234"/>
    </row>
    <row r="284" spans="1:26" x14ac:dyDescent="0.2">
      <c r="A284" s="234"/>
      <c r="B284" s="234"/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234"/>
      <c r="U284" s="234"/>
      <c r="V284" s="234"/>
      <c r="W284" s="234"/>
      <c r="X284" s="234"/>
      <c r="Y284" s="234"/>
      <c r="Z284" s="234"/>
    </row>
    <row r="285" spans="1:26" x14ac:dyDescent="0.2">
      <c r="A285" s="234"/>
      <c r="B285" s="234"/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4"/>
      <c r="Z285" s="234"/>
    </row>
    <row r="286" spans="1:26" x14ac:dyDescent="0.2">
      <c r="A286" s="234"/>
      <c r="B286" s="234"/>
      <c r="C286" s="234"/>
      <c r="D286" s="234"/>
      <c r="E286" s="234"/>
      <c r="F286" s="234"/>
      <c r="G286" s="234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234"/>
      <c r="U286" s="234"/>
      <c r="V286" s="234"/>
      <c r="W286" s="234"/>
      <c r="X286" s="234"/>
      <c r="Y286" s="234"/>
      <c r="Z286" s="234"/>
    </row>
    <row r="287" spans="1:26" x14ac:dyDescent="0.2">
      <c r="A287" s="234"/>
      <c r="B287" s="234"/>
      <c r="C287" s="234"/>
      <c r="D287" s="234"/>
      <c r="E287" s="234"/>
      <c r="F287" s="234"/>
      <c r="G287" s="234"/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234"/>
      <c r="U287" s="234"/>
      <c r="V287" s="234"/>
      <c r="W287" s="234"/>
      <c r="X287" s="234"/>
      <c r="Y287" s="234"/>
      <c r="Z287" s="234"/>
    </row>
    <row r="288" spans="1:26" x14ac:dyDescent="0.2">
      <c r="A288" s="234"/>
      <c r="B288" s="234"/>
      <c r="C288" s="234"/>
      <c r="D288" s="234"/>
      <c r="E288" s="234"/>
      <c r="F288" s="234"/>
      <c r="G288" s="234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234"/>
      <c r="U288" s="234"/>
      <c r="V288" s="234"/>
      <c r="W288" s="234"/>
      <c r="X288" s="234"/>
      <c r="Y288" s="234"/>
      <c r="Z288" s="234"/>
    </row>
    <row r="289" spans="1:26" x14ac:dyDescent="0.2">
      <c r="A289" s="234"/>
      <c r="B289" s="234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234"/>
      <c r="U289" s="234"/>
      <c r="V289" s="234"/>
      <c r="W289" s="234"/>
      <c r="X289" s="234"/>
      <c r="Y289" s="234"/>
      <c r="Z289" s="234"/>
    </row>
    <row r="290" spans="1:26" x14ac:dyDescent="0.2">
      <c r="A290" s="234"/>
      <c r="B290" s="234"/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4"/>
      <c r="O290" s="234"/>
      <c r="P290" s="234"/>
      <c r="Q290" s="234"/>
      <c r="R290" s="234"/>
      <c r="S290" s="234"/>
      <c r="T290" s="234"/>
      <c r="U290" s="234"/>
      <c r="V290" s="234"/>
      <c r="W290" s="234"/>
      <c r="X290" s="234"/>
      <c r="Y290" s="234"/>
      <c r="Z290" s="234"/>
    </row>
    <row r="291" spans="1:26" x14ac:dyDescent="0.2">
      <c r="A291" s="234"/>
      <c r="B291" s="234"/>
      <c r="C291" s="234"/>
      <c r="D291" s="234"/>
      <c r="E291" s="234"/>
      <c r="F291" s="234"/>
      <c r="G291" s="234"/>
      <c r="H291" s="234"/>
      <c r="I291" s="234"/>
      <c r="J291" s="234"/>
      <c r="K291" s="234"/>
      <c r="L291" s="234"/>
      <c r="M291" s="234"/>
      <c r="N291" s="234"/>
      <c r="O291" s="234"/>
      <c r="P291" s="234"/>
      <c r="Q291" s="234"/>
      <c r="R291" s="234"/>
      <c r="S291" s="234"/>
      <c r="T291" s="234"/>
      <c r="U291" s="234"/>
      <c r="V291" s="234"/>
      <c r="W291" s="234"/>
      <c r="X291" s="234"/>
      <c r="Y291" s="234"/>
      <c r="Z291" s="234"/>
    </row>
    <row r="292" spans="1:26" x14ac:dyDescent="0.2">
      <c r="A292" s="234"/>
      <c r="B292" s="234"/>
      <c r="C292" s="234"/>
      <c r="D292" s="234"/>
      <c r="E292" s="234"/>
      <c r="F292" s="234"/>
      <c r="G292" s="234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234"/>
      <c r="U292" s="234"/>
      <c r="V292" s="234"/>
      <c r="W292" s="234"/>
      <c r="X292" s="234"/>
      <c r="Y292" s="234"/>
      <c r="Z292" s="234"/>
    </row>
    <row r="293" spans="1:26" x14ac:dyDescent="0.2">
      <c r="A293" s="234"/>
      <c r="B293" s="234"/>
      <c r="C293" s="234"/>
      <c r="D293" s="234"/>
      <c r="E293" s="234"/>
      <c r="F293" s="234"/>
      <c r="G293" s="234"/>
      <c r="H293" s="234"/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234"/>
      <c r="U293" s="234"/>
      <c r="V293" s="234"/>
      <c r="W293" s="234"/>
      <c r="X293" s="234"/>
      <c r="Y293" s="234"/>
      <c r="Z293" s="234"/>
    </row>
    <row r="294" spans="1:26" x14ac:dyDescent="0.2">
      <c r="A294" s="234"/>
      <c r="B294" s="234"/>
      <c r="C294" s="234"/>
      <c r="D294" s="234"/>
      <c r="E294" s="234"/>
      <c r="F294" s="234"/>
      <c r="G294" s="234"/>
      <c r="H294" s="234"/>
      <c r="I294" s="234"/>
      <c r="J294" s="234"/>
      <c r="K294" s="234"/>
      <c r="L294" s="234"/>
      <c r="M294" s="234"/>
      <c r="N294" s="234"/>
      <c r="O294" s="234"/>
      <c r="P294" s="234"/>
      <c r="Q294" s="234"/>
      <c r="R294" s="234"/>
      <c r="S294" s="234"/>
      <c r="T294" s="234"/>
      <c r="U294" s="234"/>
      <c r="V294" s="234"/>
      <c r="W294" s="234"/>
      <c r="X294" s="234"/>
      <c r="Y294" s="234"/>
      <c r="Z294" s="234"/>
    </row>
    <row r="295" spans="1:26" x14ac:dyDescent="0.2">
      <c r="A295" s="234"/>
      <c r="B295" s="234"/>
      <c r="C295" s="234"/>
      <c r="D295" s="234"/>
      <c r="E295" s="234"/>
      <c r="F295" s="234"/>
      <c r="G295" s="234"/>
      <c r="H295" s="234"/>
      <c r="I295" s="234"/>
      <c r="J295" s="234"/>
      <c r="K295" s="234"/>
      <c r="L295" s="234"/>
      <c r="M295" s="234"/>
      <c r="N295" s="234"/>
      <c r="O295" s="234"/>
      <c r="P295" s="234"/>
      <c r="Q295" s="234"/>
      <c r="R295" s="234"/>
      <c r="S295" s="234"/>
      <c r="T295" s="234"/>
      <c r="U295" s="234"/>
      <c r="V295" s="234"/>
      <c r="W295" s="234"/>
      <c r="X295" s="234"/>
      <c r="Y295" s="234"/>
      <c r="Z295" s="234"/>
    </row>
    <row r="296" spans="1:26" x14ac:dyDescent="0.2">
      <c r="A296" s="234"/>
      <c r="B296" s="234"/>
      <c r="C296" s="234"/>
      <c r="D296" s="234"/>
      <c r="E296" s="234"/>
      <c r="F296" s="234"/>
      <c r="G296" s="234"/>
      <c r="H296" s="234"/>
      <c r="I296" s="234"/>
      <c r="J296" s="234"/>
      <c r="K296" s="234"/>
      <c r="L296" s="234"/>
      <c r="M296" s="234"/>
      <c r="N296" s="234"/>
      <c r="O296" s="234"/>
      <c r="P296" s="234"/>
      <c r="Q296" s="234"/>
      <c r="R296" s="234"/>
      <c r="S296" s="234"/>
      <c r="T296" s="234"/>
      <c r="U296" s="234"/>
      <c r="V296" s="234"/>
      <c r="W296" s="234"/>
      <c r="X296" s="234"/>
      <c r="Y296" s="234"/>
      <c r="Z296" s="234"/>
    </row>
    <row r="297" spans="1:26" x14ac:dyDescent="0.2">
      <c r="A297" s="234"/>
      <c r="B297" s="234"/>
      <c r="C297" s="234"/>
      <c r="D297" s="234"/>
      <c r="E297" s="234"/>
      <c r="F297" s="234"/>
      <c r="G297" s="234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234"/>
      <c r="U297" s="234"/>
      <c r="V297" s="234"/>
      <c r="W297" s="234"/>
      <c r="X297" s="234"/>
      <c r="Y297" s="234"/>
      <c r="Z297" s="234"/>
    </row>
    <row r="298" spans="1:26" x14ac:dyDescent="0.2">
      <c r="A298" s="234"/>
      <c r="B298" s="234"/>
      <c r="C298" s="234"/>
      <c r="D298" s="234"/>
      <c r="E298" s="234"/>
      <c r="F298" s="234"/>
      <c r="G298" s="234"/>
      <c r="H298" s="234"/>
      <c r="I298" s="234"/>
      <c r="J298" s="234"/>
      <c r="K298" s="234"/>
      <c r="L298" s="234"/>
      <c r="M298" s="234"/>
      <c r="N298" s="234"/>
      <c r="O298" s="234"/>
      <c r="P298" s="234"/>
      <c r="Q298" s="234"/>
      <c r="R298" s="234"/>
      <c r="S298" s="234"/>
      <c r="T298" s="234"/>
      <c r="U298" s="234"/>
      <c r="V298" s="234"/>
      <c r="W298" s="234"/>
      <c r="X298" s="234"/>
      <c r="Y298" s="234"/>
      <c r="Z298" s="234"/>
    </row>
    <row r="299" spans="1:26" x14ac:dyDescent="0.2">
      <c r="A299" s="234"/>
      <c r="B299" s="234"/>
      <c r="C299" s="234"/>
      <c r="D299" s="234"/>
      <c r="E299" s="234"/>
      <c r="F299" s="234"/>
      <c r="G299" s="234"/>
      <c r="H299" s="234"/>
      <c r="I299" s="234"/>
      <c r="J299" s="234"/>
      <c r="K299" s="234"/>
      <c r="L299" s="234"/>
      <c r="M299" s="234"/>
      <c r="N299" s="234"/>
      <c r="O299" s="234"/>
      <c r="P299" s="234"/>
      <c r="Q299" s="234"/>
      <c r="R299" s="234"/>
      <c r="S299" s="234"/>
      <c r="T299" s="234"/>
      <c r="U299" s="234"/>
      <c r="V299" s="234"/>
      <c r="W299" s="234"/>
      <c r="X299" s="234"/>
      <c r="Y299" s="234"/>
      <c r="Z299" s="234"/>
    </row>
    <row r="300" spans="1:26" x14ac:dyDescent="0.2">
      <c r="A300" s="234"/>
      <c r="B300" s="234"/>
      <c r="C300" s="234"/>
      <c r="D300" s="234"/>
      <c r="E300" s="234"/>
      <c r="F300" s="234"/>
      <c r="G300" s="234"/>
      <c r="H300" s="234"/>
      <c r="I300" s="234"/>
      <c r="J300" s="234"/>
      <c r="K300" s="234"/>
      <c r="L300" s="234"/>
      <c r="M300" s="234"/>
      <c r="N300" s="234"/>
      <c r="O300" s="234"/>
      <c r="P300" s="234"/>
      <c r="Q300" s="234"/>
      <c r="R300" s="234"/>
      <c r="S300" s="234"/>
      <c r="T300" s="234"/>
      <c r="U300" s="234"/>
      <c r="V300" s="234"/>
      <c r="W300" s="234"/>
      <c r="X300" s="234"/>
      <c r="Y300" s="234"/>
      <c r="Z300" s="234"/>
    </row>
    <row r="301" spans="1:26" x14ac:dyDescent="0.2">
      <c r="A301" s="234"/>
      <c r="B301" s="234"/>
      <c r="C301" s="234"/>
      <c r="D301" s="234"/>
      <c r="E301" s="234"/>
      <c r="F301" s="234"/>
      <c r="G301" s="234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234"/>
      <c r="U301" s="234"/>
      <c r="V301" s="234"/>
      <c r="W301" s="234"/>
      <c r="X301" s="234"/>
      <c r="Y301" s="234"/>
      <c r="Z301" s="234"/>
    </row>
  </sheetData>
  <mergeCells count="51">
    <mergeCell ref="B101:J101"/>
    <mergeCell ref="B102:I102"/>
    <mergeCell ref="B105:H105"/>
    <mergeCell ref="B106:H106"/>
    <mergeCell ref="A1:P1"/>
    <mergeCell ref="A3:A5"/>
    <mergeCell ref="B3:B5"/>
    <mergeCell ref="C3:C5"/>
    <mergeCell ref="D3:H3"/>
    <mergeCell ref="I3:P3"/>
    <mergeCell ref="D4:D5"/>
    <mergeCell ref="E4:E5"/>
    <mergeCell ref="F4:H4"/>
    <mergeCell ref="I4:J4"/>
    <mergeCell ref="H55:H56"/>
    <mergeCell ref="N89:N90"/>
    <mergeCell ref="O89:O90"/>
    <mergeCell ref="P89:P90"/>
    <mergeCell ref="K4:L4"/>
    <mergeCell ref="M4:N4"/>
    <mergeCell ref="O4:P4"/>
    <mergeCell ref="K89:K90"/>
    <mergeCell ref="L89:L90"/>
    <mergeCell ref="M89:M90"/>
    <mergeCell ref="I89:I90"/>
    <mergeCell ref="J89:J90"/>
    <mergeCell ref="A90:E90"/>
    <mergeCell ref="A91:E91"/>
    <mergeCell ref="G91:H91"/>
    <mergeCell ref="A89:E89"/>
    <mergeCell ref="F89:F97"/>
    <mergeCell ref="G89:H90"/>
    <mergeCell ref="A93:E93"/>
    <mergeCell ref="G93:H93"/>
    <mergeCell ref="A92:E92"/>
    <mergeCell ref="G92:H92"/>
    <mergeCell ref="A94:E94"/>
    <mergeCell ref="G94:H94"/>
    <mergeCell ref="A95:E95"/>
    <mergeCell ref="G95:H95"/>
    <mergeCell ref="O96:O97"/>
    <mergeCell ref="P96:P97"/>
    <mergeCell ref="A97:B97"/>
    <mergeCell ref="I96:I97"/>
    <mergeCell ref="J96:J97"/>
    <mergeCell ref="K96:K97"/>
    <mergeCell ref="L96:L97"/>
    <mergeCell ref="M96:M97"/>
    <mergeCell ref="N96:N97"/>
    <mergeCell ref="A96:E96"/>
    <mergeCell ref="G96:H9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</vt:lpstr>
      <vt:lpstr>график1</vt:lpstr>
      <vt:lpstr>план</vt:lpstr>
      <vt:lpstr>график!Область_печати</vt:lpstr>
    </vt:vector>
  </TitlesOfParts>
  <Company>ДПК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2016-09-07T12:50:55Z</cp:lastPrinted>
  <dcterms:created xsi:type="dcterms:W3CDTF">2011-03-18T09:27:51Z</dcterms:created>
  <dcterms:modified xsi:type="dcterms:W3CDTF">2018-09-05T08:05:15Z</dcterms:modified>
</cp:coreProperties>
</file>